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epaattiki.gr\sales_marketing_division_home\m.kossiaras\NEW SITES for EPA &amp; EDA\EDA\KEIMENA &amp; Files SITE\Attached files for Site\Ρυθμιστικό πλαίσιο &amp; Νομοθεσία\Μερίδια Αγοράς Χρηστών\"/>
    </mc:Choice>
  </mc:AlternateContent>
  <xr:revisionPtr revIDLastSave="0" documentId="13_ncr:1_{97C535C1-E8DA-4178-A97E-4C9FEE14D73D}" xr6:coauthVersionLast="47" xr6:coauthVersionMax="47" xr10:uidLastSave="{00000000-0000-0000-0000-000000000000}"/>
  <workbookProtection workbookAlgorithmName="SHA-512" workbookHashValue="o2XsJxmENE44BickmyUeKULzo50+qM5qiMKvAw3d7Bb3Jo1EdKksnbRBdW32ERm9Q4aVA/2CGZrlQR5Rwx0UZg==" workbookSaltValue="zsH39LcVAnEhLB8YPSpAZw==" workbookSpinCount="100000" lockStructure="1"/>
  <bookViews>
    <workbookView xWindow="-120" yWindow="-120" windowWidth="29040" windowHeight="15840" tabRatio="753" firstSheet="10" activeTab="10" xr2:uid="{00000000-000D-0000-FFFF-FFFF00000000}"/>
  </bookViews>
  <sheets>
    <sheet name="JAN 2021" sheetId="35" state="hidden" r:id="rId1"/>
    <sheet name="FEB 2021" sheetId="36" state="hidden" r:id="rId2"/>
    <sheet name="Mar 2021" sheetId="37" state="hidden" r:id="rId3"/>
    <sheet name="April 2021 " sheetId="38" state="hidden" r:id="rId4"/>
    <sheet name="MAY 2021" sheetId="39" state="hidden" r:id="rId5"/>
    <sheet name="JUNE 2021" sheetId="40" state="hidden" r:id="rId6"/>
    <sheet name="JULY 2021" sheetId="41" state="hidden" r:id="rId7"/>
    <sheet name="AUG 2021" sheetId="42" state="hidden" r:id="rId8"/>
    <sheet name="SEP 2021" sheetId="43" state="hidden" r:id="rId9"/>
    <sheet name="OCT 2021" sheetId="44" state="hidden" r:id="rId10"/>
    <sheet name="NOV2021" sheetId="45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2" i="45" l="1"/>
  <c r="C62" i="45"/>
  <c r="D62" i="44" l="1"/>
  <c r="C62" i="44"/>
  <c r="E58" i="44"/>
  <c r="E54" i="44"/>
  <c r="F54" i="44" s="1"/>
  <c r="E50" i="44"/>
  <c r="F50" i="44" s="1"/>
  <c r="E46" i="44"/>
  <c r="F46" i="44" s="1"/>
  <c r="E42" i="44"/>
  <c r="F42" i="44" s="1"/>
  <c r="E38" i="44"/>
  <c r="F38" i="44" s="1"/>
  <c r="E34" i="44"/>
  <c r="F34" i="44" s="1"/>
  <c r="E30" i="44"/>
  <c r="F30" i="44" s="1"/>
  <c r="E26" i="44"/>
  <c r="F26" i="44" s="1"/>
  <c r="E22" i="44"/>
  <c r="F22" i="44" s="1"/>
  <c r="E18" i="44"/>
  <c r="F18" i="44" s="1"/>
  <c r="E14" i="44"/>
  <c r="F14" i="44" s="1"/>
  <c r="E10" i="44"/>
  <c r="F10" i="44" s="1"/>
  <c r="E6" i="44"/>
  <c r="F58" i="44" l="1"/>
  <c r="E62" i="44"/>
  <c r="F6" i="44"/>
  <c r="F62" i="44" s="1"/>
  <c r="F62" i="43"/>
  <c r="C62" i="43"/>
  <c r="G58" i="43"/>
  <c r="G54" i="43"/>
  <c r="G50" i="43"/>
  <c r="H50" i="43" s="1"/>
  <c r="G46" i="43"/>
  <c r="G42" i="43"/>
  <c r="G38" i="43"/>
  <c r="G34" i="43"/>
  <c r="G30" i="43"/>
  <c r="G26" i="43"/>
  <c r="G22" i="43"/>
  <c r="G18" i="43"/>
  <c r="H18" i="43" s="1"/>
  <c r="G14" i="43"/>
  <c r="G10" i="43"/>
  <c r="G6" i="43"/>
  <c r="H30" i="43" l="1"/>
  <c r="H34" i="43"/>
  <c r="H14" i="43"/>
  <c r="H46" i="43"/>
  <c r="G62" i="43"/>
  <c r="H22" i="43"/>
  <c r="H38" i="43"/>
  <c r="H54" i="43"/>
  <c r="H10" i="43"/>
  <c r="H26" i="43"/>
  <c r="H42" i="43"/>
  <c r="H58" i="43"/>
  <c r="H6" i="43"/>
  <c r="E62" i="42"/>
  <c r="C62" i="42"/>
  <c r="F58" i="42"/>
  <c r="F54" i="42"/>
  <c r="F50" i="42"/>
  <c r="F46" i="42"/>
  <c r="F42" i="42"/>
  <c r="F38" i="42"/>
  <c r="F34" i="42"/>
  <c r="F30" i="42"/>
  <c r="F26" i="42"/>
  <c r="F22" i="42"/>
  <c r="F18" i="42"/>
  <c r="F14" i="42"/>
  <c r="F10" i="42"/>
  <c r="F6" i="42"/>
  <c r="H62" i="43" l="1"/>
  <c r="G10" i="42"/>
  <c r="G18" i="42"/>
  <c r="G26" i="42"/>
  <c r="G34" i="42"/>
  <c r="G42" i="42"/>
  <c r="G50" i="42"/>
  <c r="G58" i="42"/>
  <c r="G6" i="42"/>
  <c r="G14" i="42"/>
  <c r="G22" i="42"/>
  <c r="G30" i="42"/>
  <c r="G38" i="42"/>
  <c r="G46" i="42"/>
  <c r="G54" i="42"/>
  <c r="F62" i="42"/>
  <c r="F74" i="40"/>
  <c r="C63" i="40"/>
  <c r="G62" i="42" l="1"/>
  <c r="E66" i="41"/>
  <c r="C66" i="41"/>
  <c r="F62" i="41"/>
  <c r="F58" i="41"/>
  <c r="F54" i="41"/>
  <c r="F50" i="41"/>
  <c r="F46" i="41"/>
  <c r="F42" i="41"/>
  <c r="F38" i="41"/>
  <c r="F34" i="41"/>
  <c r="F30" i="41"/>
  <c r="F26" i="41"/>
  <c r="F22" i="41"/>
  <c r="F18" i="41"/>
  <c r="F14" i="41"/>
  <c r="F10" i="41"/>
  <c r="F6" i="41"/>
  <c r="G58" i="41" l="1"/>
  <c r="F66" i="41"/>
  <c r="G10" i="41"/>
  <c r="G14" i="41"/>
  <c r="G18" i="41"/>
  <c r="G22" i="41"/>
  <c r="G26" i="41"/>
  <c r="G30" i="41"/>
  <c r="G34" i="41"/>
  <c r="G38" i="41"/>
  <c r="G42" i="41"/>
  <c r="G46" i="41"/>
  <c r="G50" i="41"/>
  <c r="G54" i="41"/>
  <c r="G62" i="41"/>
  <c r="E74" i="40"/>
  <c r="G62" i="40" s="1"/>
  <c r="C74" i="40"/>
  <c r="G14" i="40" l="1"/>
  <c r="G22" i="40"/>
  <c r="G66" i="41"/>
  <c r="G18" i="40"/>
  <c r="G66" i="40"/>
  <c r="G26" i="40"/>
  <c r="G34" i="40"/>
  <c r="G38" i="40"/>
  <c r="G30" i="40"/>
  <c r="G10" i="40"/>
  <c r="G42" i="40"/>
  <c r="G46" i="40"/>
  <c r="G50" i="40"/>
  <c r="G54" i="40"/>
  <c r="G58" i="40"/>
  <c r="F6" i="39"/>
  <c r="F62" i="39"/>
  <c r="E66" i="39"/>
  <c r="C66" i="39"/>
  <c r="F58" i="39"/>
  <c r="F54" i="39"/>
  <c r="F50" i="39"/>
  <c r="F46" i="39"/>
  <c r="F42" i="39"/>
  <c r="F38" i="39"/>
  <c r="F34" i="39"/>
  <c r="F30" i="39"/>
  <c r="F26" i="39"/>
  <c r="F22" i="39"/>
  <c r="F18" i="39"/>
  <c r="F14" i="39"/>
  <c r="F66" i="39" s="1"/>
  <c r="F10" i="39"/>
  <c r="G70" i="40" l="1"/>
  <c r="G62" i="39"/>
  <c r="G14" i="39"/>
  <c r="G22" i="39"/>
  <c r="G30" i="39"/>
  <c r="G38" i="39"/>
  <c r="G46" i="39"/>
  <c r="G54" i="39"/>
  <c r="G18" i="39"/>
  <c r="G26" i="39"/>
  <c r="G34" i="39"/>
  <c r="G42" i="39"/>
  <c r="G50" i="39"/>
  <c r="G58" i="39"/>
  <c r="G10" i="39"/>
  <c r="E70" i="38"/>
  <c r="C70" i="38"/>
  <c r="G66" i="39" l="1"/>
  <c r="F66" i="38"/>
  <c r="F62" i="38"/>
  <c r="F58" i="38"/>
  <c r="F54" i="38"/>
  <c r="F50" i="38"/>
  <c r="F46" i="38"/>
  <c r="F42" i="38"/>
  <c r="F38" i="38"/>
  <c r="F34" i="38"/>
  <c r="F30" i="38"/>
  <c r="F26" i="38"/>
  <c r="F22" i="38"/>
  <c r="F18" i="38"/>
  <c r="F14" i="38"/>
  <c r="F10" i="38"/>
  <c r="G62" i="38" l="1"/>
  <c r="G66" i="38"/>
  <c r="F70" i="38"/>
  <c r="G10" i="38"/>
  <c r="G14" i="38"/>
  <c r="G18" i="38"/>
  <c r="G22" i="38"/>
  <c r="G26" i="38"/>
  <c r="G30" i="38"/>
  <c r="G34" i="38"/>
  <c r="G38" i="38"/>
  <c r="G42" i="38"/>
  <c r="G46" i="38"/>
  <c r="G50" i="38"/>
  <c r="G54" i="38"/>
  <c r="G58" i="38"/>
  <c r="E66" i="37"/>
  <c r="G70" i="38" l="1"/>
  <c r="C66" i="37"/>
  <c r="F62" i="37"/>
  <c r="G62" i="37" s="1"/>
  <c r="F58" i="37"/>
  <c r="G58" i="37" s="1"/>
  <c r="F54" i="37"/>
  <c r="G54" i="37" s="1"/>
  <c r="F50" i="37"/>
  <c r="G50" i="37" s="1"/>
  <c r="F46" i="37"/>
  <c r="G46" i="37" s="1"/>
  <c r="F42" i="37"/>
  <c r="G42" i="37" s="1"/>
  <c r="F38" i="37"/>
  <c r="G38" i="37" s="1"/>
  <c r="F34" i="37"/>
  <c r="G34" i="37" s="1"/>
  <c r="F30" i="37"/>
  <c r="G30" i="37" s="1"/>
  <c r="F26" i="37"/>
  <c r="G26" i="37" s="1"/>
  <c r="F22" i="37"/>
  <c r="G22" i="37" s="1"/>
  <c r="F18" i="37"/>
  <c r="G18" i="37" s="1"/>
  <c r="F14" i="37"/>
  <c r="G14" i="37" s="1"/>
  <c r="F10" i="37"/>
  <c r="G10" i="37" s="1"/>
  <c r="F6" i="37"/>
  <c r="F66" i="37" l="1"/>
  <c r="G6" i="37"/>
  <c r="G66" i="37" s="1"/>
  <c r="E66" i="36"/>
  <c r="C66" i="36"/>
  <c r="F62" i="36"/>
  <c r="F58" i="36"/>
  <c r="F54" i="36"/>
  <c r="F50" i="36"/>
  <c r="G50" i="36" s="1"/>
  <c r="F46" i="36"/>
  <c r="F42" i="36"/>
  <c r="F38" i="36"/>
  <c r="F34" i="36"/>
  <c r="F30" i="36"/>
  <c r="F26" i="36"/>
  <c r="F22" i="36"/>
  <c r="F18" i="36"/>
  <c r="G18" i="36" s="1"/>
  <c r="F14" i="36"/>
  <c r="F10" i="36"/>
  <c r="F6" i="36"/>
  <c r="G22" i="36" l="1"/>
  <c r="G26" i="36"/>
  <c r="G58" i="36"/>
  <c r="G54" i="36"/>
  <c r="G30" i="36"/>
  <c r="G62" i="36"/>
  <c r="G34" i="36"/>
  <c r="G38" i="36"/>
  <c r="G10" i="36"/>
  <c r="G42" i="36"/>
  <c r="G14" i="36"/>
  <c r="G46" i="36"/>
  <c r="F66" i="36"/>
  <c r="G6" i="36"/>
  <c r="E78" i="35"/>
  <c r="C78" i="35"/>
  <c r="F74" i="35"/>
  <c r="F70" i="35"/>
  <c r="F66" i="35"/>
  <c r="F62" i="35"/>
  <c r="F58" i="35"/>
  <c r="F54" i="35"/>
  <c r="F50" i="35"/>
  <c r="F46" i="35"/>
  <c r="F42" i="35"/>
  <c r="F38" i="35"/>
  <c r="F34" i="35"/>
  <c r="F30" i="35"/>
  <c r="F26" i="35"/>
  <c r="F22" i="35"/>
  <c r="F18" i="35"/>
  <c r="F14" i="35"/>
  <c r="F10" i="35"/>
  <c r="F6" i="35"/>
  <c r="G66" i="36" l="1"/>
  <c r="G74" i="35"/>
  <c r="G10" i="35"/>
  <c r="G6" i="35"/>
  <c r="G14" i="35"/>
  <c r="G18" i="35"/>
  <c r="G22" i="35"/>
  <c r="G26" i="35"/>
  <c r="G30" i="35"/>
  <c r="G34" i="35"/>
  <c r="G38" i="35"/>
  <c r="G42" i="35"/>
  <c r="G46" i="35"/>
  <c r="G50" i="35"/>
  <c r="G54" i="35"/>
  <c r="G58" i="35"/>
  <c r="G62" i="35"/>
  <c r="G66" i="35"/>
  <c r="G70" i="35"/>
  <c r="F78" i="35"/>
  <c r="G78" i="3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Κωστής Χριστοδουλόπουλος</author>
  </authors>
  <commentList>
    <comment ref="E20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61"/>
          </rPr>
          <t>Κωστής Χριστοδουλόπουλος:</t>
        </r>
        <r>
          <rPr>
            <sz val="9"/>
            <color indexed="81"/>
            <rFont val="Tahoma"/>
            <family val="2"/>
            <charset val="161"/>
          </rPr>
          <t xml:space="preserve">
αφορά κατανάλωση ΗΚΑΣΠ κατά την περίοδο εκπροσώπησης από την MNG. Το συγκεκριμένο ΗΚΑΣΠ μετακινήθηκε σε άλλο Χρήστη πριν την 31.01.2021.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EDA ATT</author>
  </authors>
  <commentList>
    <comment ref="C7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161"/>
          </rPr>
          <t>EDA ATT:</t>
        </r>
        <r>
          <rPr>
            <sz val="9"/>
            <color indexed="81"/>
            <rFont val="Tahoma"/>
            <family val="2"/>
            <charset val="161"/>
          </rPr>
          <t xml:space="preserve">
Ή κατανεμημένη ποσότητα στον ΠΤΚ αντιστοιχεί στην κατανάλωση 4 οικιακών καταναλωτών, εκ των οποίων και πριν την 31/7/2021, οι 2 έκαναν παύση εκπροσώπησης ενώ οι υπόλοιποι 2 μετακινήθηκαν σε άλλο προμηθευτή.</t>
        </r>
      </text>
    </comment>
  </commentList>
</comments>
</file>

<file path=xl/sharedStrings.xml><?xml version="1.0" encoding="utf-8"?>
<sst xmlns="http://schemas.openxmlformats.org/spreadsheetml/2006/main" count="1243" uniqueCount="57">
  <si>
    <t>α/α</t>
  </si>
  <si>
    <t>Επωνυμία Προμηθευτή</t>
  </si>
  <si>
    <t>ΟΙΚΙΑΚΟΣ</t>
  </si>
  <si>
    <t>ΕΜΠΟΡΙΚΟΣ</t>
  </si>
  <si>
    <t>ΒΙΟΜΗΧΑΝΙΚΟΣ</t>
  </si>
  <si>
    <t>ΠΛΗΘΟΣ  ΕΝΕΡΓΟΠΟΙΗΜΕΝΩΝ ΣΗΜΕΙΩΝ ΠΑΡΑΔΟΣΗΣ ΜΕ ΑΠΟΚΛΕΙΣΤΙΚΗ ΕΚΠΡΟΣΩΠΗΣΗ</t>
  </si>
  <si>
    <t>ΠΛΗΘΟΣ  ΕΝΕΡΓΟΠΟΙΗΜΕΝΩΝ ΣΗΜΕΙΩΝ ΠΑΡΑΔΟΣΗΣ ΜΕ ΠΑΡΑΛΛΗΛΗ ΕΚΠΡΟΣΩΠΗΣΗ</t>
  </si>
  <si>
    <t>-</t>
  </si>
  <si>
    <t>ΒΑ ΥΑΛΟΥΡΓΙΑ ΕΛΛΑΔΟΣ ΑΕ</t>
  </si>
  <si>
    <t>ΜΟΤΟΡΟϊΛ ΕΛΛΑΣ ΔΙΥΛΙΣΤΗΡΙΑ ΚΟΡΙΝΘΟΥ Α.Ε.</t>
  </si>
  <si>
    <t>ΣΥΝΟΛΟ</t>
  </si>
  <si>
    <t>ΕΦΑ ΕΝΕΡΓΕΙΑΚΗ Α.Ε.</t>
  </si>
  <si>
    <t>KEN AE</t>
  </si>
  <si>
    <t>Petrogaz</t>
  </si>
  <si>
    <t>ΖΕΝΙΘ</t>
  </si>
  <si>
    <t>ΔΕΗ</t>
  </si>
  <si>
    <t>ΔΕΠΑ Α.Ε.</t>
  </si>
  <si>
    <t>ΕΛΒΑΛΧΑΛΚΟΡ</t>
  </si>
  <si>
    <t>ΜNG  TRADING</t>
  </si>
  <si>
    <t>ΗΡΩΝ ΘΕΡΜΟΗΛΕΚΤΡΙΚΗ Α.Ε.</t>
  </si>
  <si>
    <t>ELPEDISON</t>
  </si>
  <si>
    <t>nrg trading</t>
  </si>
  <si>
    <t>Volterra AE</t>
  </si>
  <si>
    <t>Ελινόιλ ΑΕ</t>
  </si>
  <si>
    <t>ΜΗΝΙΑΙΕΣ ΠΟΣΟΤΗΤΕΣ ΦΑ (KWh)</t>
  </si>
  <si>
    <t>ΦΥΣΙΚΟ ΑΕΡΙΟ - ΕΛΛΗΝΙΚΗ ΕΤΑΙΡΕΙΑ ΕΝΕΡΓΕΙΑΣ</t>
  </si>
  <si>
    <t xml:space="preserve">ΜΥΤΙΛΗΝΑΙΟΣ  Α.Ε. </t>
  </si>
  <si>
    <t>WATT AND VOLT Α.Ε.</t>
  </si>
  <si>
    <t>Ενεργοί Χρήστες Διανομής και αντίστοιχο πλήθος εκπροσωπούμενων σημείων παράδοσης (ΜΗΝΑΣ ΙΑΝΟΥΑΡΙΟΣ 2021)</t>
  </si>
  <si>
    <r>
      <t xml:space="preserve">ΓΕΩΓΡΑΦΙΚΗ ΠΕΡΙΦΕΡΕΙΑ </t>
    </r>
    <r>
      <rPr>
        <b/>
        <sz val="14"/>
        <color theme="1"/>
        <rFont val="Calibri"/>
        <family val="2"/>
        <charset val="161"/>
        <scheme val="minor"/>
      </rPr>
      <t xml:space="preserve">ΑΤΤΙΚΗΣ              </t>
    </r>
    <r>
      <rPr>
        <b/>
        <sz val="11"/>
        <color theme="1"/>
        <rFont val="Calibri"/>
        <family val="2"/>
        <charset val="161"/>
        <scheme val="minor"/>
      </rPr>
      <t xml:space="preserve">                                                                                              ΜΗΚΟΣ ΚΑΤΑΣΚΕΥΑΣΘΕΝΤΟΣ ΔΙΚΤΥΟΥ (km): 3.778</t>
    </r>
  </si>
  <si>
    <t>Ενεργοί Χρήστες Διανομής και αντίστοιχο πλήθος εκπροσωπούμενων σημείων παράδοσης (ΜΗΝΑΣ ΦΕΒΡΟΥΑΡΙΟΣ 2021)</t>
  </si>
  <si>
    <r>
      <t xml:space="preserve">ΓΕΩΓΡΑΦΙΚΗ ΠΕΡΙΦΕΡΕΙΑ </t>
    </r>
    <r>
      <rPr>
        <b/>
        <sz val="14"/>
        <color theme="1"/>
        <rFont val="Calibri"/>
        <family val="2"/>
        <charset val="161"/>
        <scheme val="minor"/>
      </rPr>
      <t xml:space="preserve">ΑΤΤΙΚΗΣ              </t>
    </r>
    <r>
      <rPr>
        <b/>
        <sz val="11"/>
        <color theme="1"/>
        <rFont val="Calibri"/>
        <family val="2"/>
        <charset val="161"/>
        <scheme val="minor"/>
      </rPr>
      <t xml:space="preserve">                                                                                              ΜΗΚΟΣ ΚΑΤΑΣΚΕΥΑΣΘΕΝΤΟΣ ΔΙΚΤΥΟΥ (km): 3.794</t>
    </r>
  </si>
  <si>
    <t>ΕΔΑ ΑΤΤΙΚΗΣ Μ.Α.Ε.</t>
  </si>
  <si>
    <r>
      <t xml:space="preserve">ΓΕΩΓΡΑΦΙΚΗ ΠΕΡΙΦΕΡΕΙΑ </t>
    </r>
    <r>
      <rPr>
        <b/>
        <sz val="14"/>
        <color theme="1"/>
        <rFont val="Calibri"/>
        <family val="2"/>
        <charset val="161"/>
        <scheme val="minor"/>
      </rPr>
      <t xml:space="preserve">ΑΤΤΙΚΗΣ              </t>
    </r>
    <r>
      <rPr>
        <b/>
        <sz val="11"/>
        <color theme="1"/>
        <rFont val="Calibri"/>
        <family val="2"/>
        <charset val="161"/>
        <scheme val="minor"/>
      </rPr>
      <t xml:space="preserve">                                                                                              ΜΗΚΟΣ ΚΑΤΑΣΚΕΥΑΣΘΕΝΤΟΣ ΔΙΚΤΥΟΥ (km): 3.808</t>
    </r>
  </si>
  <si>
    <t>Ενεργοί Χρήστες Διανομής και αντίστοιχο πλήθος εκπροσωπούμενων σημείων παράδοσης (ΜΗΝΑΣ ΜΑΡΤΙΟΣ 2021)</t>
  </si>
  <si>
    <r>
      <t xml:space="preserve">ΓΕΩΓΡΑΦΙΚΗ ΠΕΡΙΦΕΡΕΙΑ </t>
    </r>
    <r>
      <rPr>
        <b/>
        <sz val="14"/>
        <color theme="1"/>
        <rFont val="Calibri"/>
        <family val="2"/>
        <charset val="161"/>
        <scheme val="minor"/>
      </rPr>
      <t xml:space="preserve">ΑΤΤΙΚΗΣ              </t>
    </r>
    <r>
      <rPr>
        <b/>
        <sz val="11"/>
        <color theme="1"/>
        <rFont val="Calibri"/>
        <family val="2"/>
        <charset val="161"/>
        <scheme val="minor"/>
      </rPr>
      <t xml:space="preserve">                                                                                              ΜΗΚΟΣ ΚΑΤΑΣΚΕΥΑΣΘΕΝΤΟΣ ΔΙΚΤΥΟΥ (km): 3.827</t>
    </r>
  </si>
  <si>
    <t>Ενεργοί Χρήστες Διανομής και αντίστοιχο πλήθος εκπροσωπούμενων σημείων παράδοσης (ΜΗΝΑΣ ΑΠΡΙΛΙΟΣ 2021)</t>
  </si>
  <si>
    <t>ΠΤΚ</t>
  </si>
  <si>
    <t>Ενεργοί Χρήστες Διανομής και αντίστοιχο πλήθος εκπροσωπούμενων σημείων παράδοσης (ΜΗΝΑΣ ΜΑΪΟΣ 2021)</t>
  </si>
  <si>
    <r>
      <t xml:space="preserve">ΓΕΩΓΡΑΦΙΚΗ ΠΕΡΙΦΕΡΕΙΑ </t>
    </r>
    <r>
      <rPr>
        <b/>
        <sz val="14"/>
        <color theme="1"/>
        <rFont val="Calibri"/>
        <family val="2"/>
        <charset val="161"/>
        <scheme val="minor"/>
      </rPr>
      <t xml:space="preserve">ΑΤΤΙΚΗΣ              </t>
    </r>
    <r>
      <rPr>
        <b/>
        <sz val="11"/>
        <color theme="1"/>
        <rFont val="Calibri"/>
        <family val="2"/>
        <charset val="161"/>
        <scheme val="minor"/>
      </rPr>
      <t xml:space="preserve">                                                                                              ΜΗΚΟΣ ΚΑΤΑΣΚΕΥΑΣΘΕΝΤΟΣ ΔΙΚΤΥΟΥ (km): 3.844</t>
    </r>
  </si>
  <si>
    <r>
      <t xml:space="preserve">ΓΕΩΓΡΑΦΙΚΗ ΠΕΡΙΦΕΡΕΙΑ </t>
    </r>
    <r>
      <rPr>
        <b/>
        <sz val="14"/>
        <color theme="1"/>
        <rFont val="Calibri"/>
        <family val="2"/>
        <charset val="161"/>
        <scheme val="minor"/>
      </rPr>
      <t xml:space="preserve">ΑΤΤΙΚΗΣ              </t>
    </r>
    <r>
      <rPr>
        <b/>
        <sz val="11"/>
        <color theme="1"/>
        <rFont val="Calibri"/>
        <family val="2"/>
        <charset val="161"/>
        <scheme val="minor"/>
      </rPr>
      <t xml:space="preserve">                                                                                              ΜΗΚΟΣ ΚΑΤΑΣΚΕΥΑΣΘΕΝΤΟΣ ΔΙΚΤΥΟΥ (km): 3.860</t>
    </r>
  </si>
  <si>
    <t>Ενεργοί Χρήστες Διανομής και αντίστοιχο πλήθος εκπροσωπούμενων σημείων παράδοσης (ΜΗΝΑΣ ΙΟΥΝΙΟΣ 2021)</t>
  </si>
  <si>
    <t>\</t>
  </si>
  <si>
    <r>
      <t xml:space="preserve">ΓΕΩΓΡΑΦΙΚΗ ΠΕΡΙΦΕΡΕΙΑ </t>
    </r>
    <r>
      <rPr>
        <b/>
        <sz val="14"/>
        <color theme="1"/>
        <rFont val="Calibri"/>
        <family val="2"/>
        <charset val="161"/>
        <scheme val="minor"/>
      </rPr>
      <t xml:space="preserve">ΑΤΤΙΚΗΣ              </t>
    </r>
    <r>
      <rPr>
        <b/>
        <sz val="11"/>
        <color theme="1"/>
        <rFont val="Calibri"/>
        <family val="2"/>
        <charset val="161"/>
        <scheme val="minor"/>
      </rPr>
      <t xml:space="preserve">                                                                                              ΜΗΚΟΣ ΚΑΤΑΣΚΕΥΑΣΘΕΝΤΟΣ ΔΙΚΤΥΟΥ (km): 3.877</t>
    </r>
  </si>
  <si>
    <t>Ενεργοί Χρήστες Διανομής και αντίστοιχο πλήθος εκπροσωπούμενων σημείων παράδοσης (ΜΗΝΑΣ ΙΟΥΛΙΟΣ 2021)</t>
  </si>
  <si>
    <t>ΠΟΣΟΤΗΤΕΣ ΦΑ (kWh) 
[Εκκαθάριση Εξαμήνου]</t>
  </si>
  <si>
    <t>MNG</t>
  </si>
  <si>
    <t>PETROGAZ</t>
  </si>
  <si>
    <t xml:space="preserve"> -</t>
  </si>
  <si>
    <t>Ενεργοί Χρήστες Διανομής και αντίστοιχο πλήθος εκπροσωπούμενων σημείων παράδοσης (ΜΗΝΑΣ ΑΥΓΟΥΣΤΟΣ 2021)</t>
  </si>
  <si>
    <r>
      <t xml:space="preserve">ΓΕΩΓΡΑΦΙΚΗ ΠΕΡΙΦΕΡΕΙΑ </t>
    </r>
    <r>
      <rPr>
        <b/>
        <sz val="14"/>
        <color theme="1"/>
        <rFont val="Calibri"/>
        <family val="2"/>
        <charset val="161"/>
        <scheme val="minor"/>
      </rPr>
      <t xml:space="preserve">ΑΤΤΙΚΗΣ              </t>
    </r>
    <r>
      <rPr>
        <b/>
        <sz val="11"/>
        <color theme="1"/>
        <rFont val="Calibri"/>
        <family val="2"/>
        <charset val="161"/>
        <scheme val="minor"/>
      </rPr>
      <t xml:space="preserve">                                                                                              ΜΗΚΟΣ ΚΑΤΑΣΚΕΥΑΣΘΕΝΤΟΣ ΔΙΚΤΥΟΥ (km): 3.882</t>
    </r>
  </si>
  <si>
    <t>Ενεργοί Χρήστες Διανομής και αντίστοιχο πλήθος εκπροσωπούμενων σημείων παράδοσης (ΜΗΝΑΣ ΣΕΠΤΕΜΒΡΙΟΣ 2021)</t>
  </si>
  <si>
    <r>
      <t xml:space="preserve">ΓΕΩΓΡΑΦΙΚΗ ΠΕΡΙΦΕΡΕΙΑ </t>
    </r>
    <r>
      <rPr>
        <b/>
        <sz val="14"/>
        <color theme="1"/>
        <rFont val="Calibri"/>
        <family val="2"/>
        <charset val="161"/>
        <scheme val="minor"/>
      </rPr>
      <t xml:space="preserve">ΑΤΤΙΚΗΣ     </t>
    </r>
    <r>
      <rPr>
        <b/>
        <sz val="11"/>
        <color theme="1"/>
        <rFont val="Calibri"/>
        <family val="2"/>
        <charset val="161"/>
        <scheme val="minor"/>
      </rPr>
      <t xml:space="preserve">                                                                                                             ΜΗΚΟΣ ΚΑΤΑΣΚΕΥΑΣΘΕΝΤΟΣ ΔΙΚΤΥΟΥ (km): 3.896</t>
    </r>
  </si>
  <si>
    <t>]</t>
  </si>
  <si>
    <t>Ενεργοί Χρήστες Διανομής και αντίστοιχο πλήθος εκπροσωπούμενων σημείων παράδοσης (ΜΗΝΑΣ ΟΚΤΩΒΡΙΟΣ 2021)</t>
  </si>
  <si>
    <r>
      <t xml:space="preserve">ΓΕΩΓΡΑΦΙΚΗ ΠΕΡΙΦΕΡΕΙΑ </t>
    </r>
    <r>
      <rPr>
        <b/>
        <sz val="14"/>
        <color theme="1"/>
        <rFont val="Calibri"/>
        <family val="2"/>
        <charset val="161"/>
        <scheme val="minor"/>
      </rPr>
      <t xml:space="preserve">ΑΤΤΙΚΗΣ              </t>
    </r>
    <r>
      <rPr>
        <b/>
        <sz val="11"/>
        <color theme="1"/>
        <rFont val="Calibri"/>
        <family val="2"/>
        <charset val="161"/>
        <scheme val="minor"/>
      </rPr>
      <t xml:space="preserve">                                                                                              </t>
    </r>
  </si>
  <si>
    <t>Ενεργοί Χρήστες Διανομής και αντίστοιχο πλήθος εκπροσωπούμενων σημείων παράδοσης (ΜΗΝΑΣ ΝΟΕΜΒΡΙΟΣ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</si>
</sst>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WH&quot;"/>
    <numFmt numFmtId="165" formatCode="#,##0.000"/>
  </numFmts>
  <fonts count="39" x14ac:knownFonts="1">
    <font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8"/>
      <name val="Arial"/>
      <family val="2"/>
      <charset val="161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10"/>
      <name val="Arial"/>
      <family val="2"/>
      <charset val="161"/>
    </font>
    <font>
      <sz val="10"/>
      <name val="Arial"/>
      <family val="2"/>
      <charset val="161"/>
    </font>
    <font>
      <sz val="12"/>
      <color theme="0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4"/>
      <color theme="0"/>
      <name val="Calibri"/>
      <family val="2"/>
      <charset val="161"/>
      <scheme val="minor"/>
    </font>
    <font>
      <sz val="8"/>
      <name val="Arial"/>
      <family val="2"/>
      <charset val="161"/>
    </font>
    <font>
      <sz val="9"/>
      <color indexed="81"/>
      <name val="Tahoma"/>
      <family val="2"/>
      <charset val="161"/>
    </font>
    <font>
      <b/>
      <sz val="9"/>
      <color indexed="81"/>
      <name val="Tahoma"/>
      <family val="2"/>
      <charset val="161"/>
    </font>
  </fonts>
  <fills count="5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92">
    <xf numFmtId="0" fontId="0" fillId="0" borderId="0"/>
    <xf numFmtId="0" fontId="8" fillId="7" borderId="0"/>
    <xf numFmtId="0" fontId="16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21" borderId="0" applyNumberFormat="0" applyBorder="0" applyAlignment="0" applyProtection="0"/>
    <xf numFmtId="0" fontId="16" fillId="14" borderId="0" applyNumberFormat="0" applyBorder="0" applyAlignment="0" applyProtection="0"/>
    <xf numFmtId="0" fontId="16" fillId="1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6" fillId="11" borderId="0" applyNumberFormat="0" applyBorder="0" applyAlignment="0" applyProtection="0"/>
    <xf numFmtId="0" fontId="16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6" fillId="27" borderId="0" applyNumberFormat="0" applyBorder="0" applyAlignment="0" applyProtection="0"/>
    <xf numFmtId="0" fontId="18" fillId="25" borderId="0" applyNumberFormat="0" applyBorder="0" applyAlignment="0" applyProtection="0"/>
    <xf numFmtId="0" fontId="19" fillId="28" borderId="12" applyNumberFormat="0" applyAlignment="0" applyProtection="0"/>
    <xf numFmtId="0" fontId="20" fillId="20" borderId="13" applyNumberFormat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7" fillId="18" borderId="0" applyNumberFormat="0" applyBorder="0" applyAlignment="0" applyProtection="0"/>
    <xf numFmtId="0" fontId="22" fillId="0" borderId="14" applyNumberFormat="0" applyFill="0" applyAlignment="0" applyProtection="0"/>
    <xf numFmtId="0" fontId="23" fillId="0" borderId="15" applyNumberFormat="0" applyFill="0" applyAlignment="0" applyProtection="0"/>
    <xf numFmtId="0" fontId="24" fillId="0" borderId="16" applyNumberFormat="0" applyFill="0" applyAlignment="0" applyProtection="0"/>
    <xf numFmtId="0" fontId="24" fillId="0" borderId="0" applyNumberFormat="0" applyFill="0" applyBorder="0" applyAlignment="0" applyProtection="0"/>
    <xf numFmtId="0" fontId="25" fillId="26" borderId="12" applyNumberFormat="0" applyAlignment="0" applyProtection="0"/>
    <xf numFmtId="0" fontId="26" fillId="0" borderId="17" applyNumberFormat="0" applyFill="0" applyAlignment="0" applyProtection="0"/>
    <xf numFmtId="0" fontId="26" fillId="26" borderId="0" applyNumberFormat="0" applyBorder="0" applyAlignment="0" applyProtection="0"/>
    <xf numFmtId="0" fontId="9" fillId="25" borderId="12" applyNumberFormat="0" applyFont="0" applyAlignment="0" applyProtection="0"/>
    <xf numFmtId="0" fontId="27" fillId="28" borderId="18" applyNumberFormat="0" applyAlignment="0" applyProtection="0"/>
    <xf numFmtId="4" fontId="9" fillId="32" borderId="12" applyNumberFormat="0" applyProtection="0">
      <alignment vertical="center"/>
    </xf>
    <xf numFmtId="4" fontId="30" fillId="33" borderId="12" applyNumberFormat="0" applyProtection="0">
      <alignment vertical="center"/>
    </xf>
    <xf numFmtId="4" fontId="9" fillId="33" borderId="12" applyNumberFormat="0" applyProtection="0">
      <alignment horizontal="left" vertical="center" indent="1"/>
    </xf>
    <xf numFmtId="0" fontId="13" fillId="32" borderId="19" applyNumberFormat="0" applyProtection="0">
      <alignment horizontal="left" vertical="top" indent="1"/>
    </xf>
    <xf numFmtId="4" fontId="9" fillId="34" borderId="12" applyNumberFormat="0" applyProtection="0">
      <alignment horizontal="left" vertical="center" indent="1"/>
    </xf>
    <xf numFmtId="4" fontId="9" fillId="35" borderId="12" applyNumberFormat="0" applyProtection="0">
      <alignment horizontal="right" vertical="center"/>
    </xf>
    <xf numFmtId="4" fontId="9" fillId="36" borderId="12" applyNumberFormat="0" applyProtection="0">
      <alignment horizontal="right" vertical="center"/>
    </xf>
    <xf numFmtId="4" fontId="9" fillId="37" borderId="20" applyNumberFormat="0" applyProtection="0">
      <alignment horizontal="right" vertical="center"/>
    </xf>
    <xf numFmtId="4" fontId="9" fillId="38" borderId="12" applyNumberFormat="0" applyProtection="0">
      <alignment horizontal="right" vertical="center"/>
    </xf>
    <xf numFmtId="4" fontId="9" fillId="39" borderId="12" applyNumberFormat="0" applyProtection="0">
      <alignment horizontal="right" vertical="center"/>
    </xf>
    <xf numFmtId="4" fontId="9" fillId="40" borderId="12" applyNumberFormat="0" applyProtection="0">
      <alignment horizontal="right" vertical="center"/>
    </xf>
    <xf numFmtId="4" fontId="9" fillId="41" borderId="12" applyNumberFormat="0" applyProtection="0">
      <alignment horizontal="right" vertical="center"/>
    </xf>
    <xf numFmtId="4" fontId="9" fillId="42" borderId="12" applyNumberFormat="0" applyProtection="0">
      <alignment horizontal="right" vertical="center"/>
    </xf>
    <xf numFmtId="4" fontId="9" fillId="43" borderId="12" applyNumberFormat="0" applyProtection="0">
      <alignment horizontal="right" vertical="center"/>
    </xf>
    <xf numFmtId="4" fontId="9" fillId="44" borderId="20" applyNumberFormat="0" applyProtection="0">
      <alignment horizontal="left" vertical="center" indent="1"/>
    </xf>
    <xf numFmtId="4" fontId="12" fillId="45" borderId="20" applyNumberFormat="0" applyProtection="0">
      <alignment horizontal="left" vertical="center" indent="1"/>
    </xf>
    <xf numFmtId="4" fontId="12" fillId="45" borderId="20" applyNumberFormat="0" applyProtection="0">
      <alignment horizontal="left" vertical="center" indent="1"/>
    </xf>
    <xf numFmtId="4" fontId="9" fillId="46" borderId="12" applyNumberFormat="0" applyProtection="0">
      <alignment horizontal="right" vertical="center"/>
    </xf>
    <xf numFmtId="4" fontId="9" fillId="47" borderId="20" applyNumberFormat="0" applyProtection="0">
      <alignment horizontal="left" vertical="center" indent="1"/>
    </xf>
    <xf numFmtId="4" fontId="9" fillId="46" borderId="20" applyNumberFormat="0" applyProtection="0">
      <alignment horizontal="left" vertical="center" indent="1"/>
    </xf>
    <xf numFmtId="0" fontId="9" fillId="48" borderId="12" applyNumberFormat="0" applyProtection="0">
      <alignment horizontal="left" vertical="center" indent="1"/>
    </xf>
    <xf numFmtId="0" fontId="9" fillId="45" borderId="19" applyNumberFormat="0" applyProtection="0">
      <alignment horizontal="left" vertical="top" indent="1"/>
    </xf>
    <xf numFmtId="0" fontId="9" fillId="49" borderId="12" applyNumberFormat="0" applyProtection="0">
      <alignment horizontal="left" vertical="center" indent="1"/>
    </xf>
    <xf numFmtId="0" fontId="9" fillId="46" borderId="19" applyNumberFormat="0" applyProtection="0">
      <alignment horizontal="left" vertical="top" indent="1"/>
    </xf>
    <xf numFmtId="0" fontId="9" fillId="50" borderId="12" applyNumberFormat="0" applyProtection="0">
      <alignment horizontal="left" vertical="center" indent="1"/>
    </xf>
    <xf numFmtId="0" fontId="9" fillId="50" borderId="19" applyNumberFormat="0" applyProtection="0">
      <alignment horizontal="left" vertical="top" indent="1"/>
    </xf>
    <xf numFmtId="0" fontId="9" fillId="47" borderId="12" applyNumberFormat="0" applyProtection="0">
      <alignment horizontal="left" vertical="center" indent="1"/>
    </xf>
    <xf numFmtId="0" fontId="9" fillId="47" borderId="19" applyNumberFormat="0" applyProtection="0">
      <alignment horizontal="left" vertical="top" indent="1"/>
    </xf>
    <xf numFmtId="0" fontId="9" fillId="51" borderId="21" applyNumberFormat="0">
      <protection locked="0"/>
    </xf>
    <xf numFmtId="0" fontId="10" fillId="45" borderId="22" applyBorder="0"/>
    <xf numFmtId="4" fontId="11" fillId="52" borderId="19" applyNumberFormat="0" applyProtection="0">
      <alignment vertical="center"/>
    </xf>
    <xf numFmtId="4" fontId="30" fillId="53" borderId="1" applyNumberFormat="0" applyProtection="0">
      <alignment vertical="center"/>
    </xf>
    <xf numFmtId="4" fontId="11" fillId="48" borderId="19" applyNumberFormat="0" applyProtection="0">
      <alignment horizontal="left" vertical="center" indent="1"/>
    </xf>
    <xf numFmtId="0" fontId="11" fillId="52" borderId="19" applyNumberFormat="0" applyProtection="0">
      <alignment horizontal="left" vertical="top" indent="1"/>
    </xf>
    <xf numFmtId="4" fontId="9" fillId="0" borderId="12" applyNumberFormat="0" applyProtection="0">
      <alignment horizontal="right" vertical="center"/>
    </xf>
    <xf numFmtId="4" fontId="30" fillId="54" borderId="12" applyNumberFormat="0" applyProtection="0">
      <alignment horizontal="right" vertical="center"/>
    </xf>
    <xf numFmtId="4" fontId="9" fillId="34" borderId="12" applyNumberFormat="0" applyProtection="0">
      <alignment horizontal="left" vertical="center" indent="1"/>
    </xf>
    <xf numFmtId="0" fontId="11" fillId="46" borderId="19" applyNumberFormat="0" applyProtection="0">
      <alignment horizontal="left" vertical="top" indent="1"/>
    </xf>
    <xf numFmtId="4" fontId="14" fillId="55" borderId="20" applyNumberFormat="0" applyProtection="0">
      <alignment horizontal="left" vertical="center" indent="1"/>
    </xf>
    <xf numFmtId="0" fontId="9" fillId="56" borderId="1"/>
    <xf numFmtId="4" fontId="15" fillId="51" borderId="12" applyNumberFormat="0" applyProtection="0">
      <alignment horizontal="right" vertical="center"/>
    </xf>
    <xf numFmtId="0" fontId="28" fillId="0" borderId="0" applyNumberFormat="0" applyFill="0" applyBorder="0" applyAlignment="0" applyProtection="0"/>
    <xf numFmtId="0" fontId="21" fillId="0" borderId="23" applyNumberFormat="0" applyFill="0" applyAlignment="0" applyProtection="0"/>
    <xf numFmtId="0" fontId="29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6" fillId="20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12" borderId="0" applyNumberFormat="0" applyBorder="0" applyAlignment="0" applyProtection="0"/>
    <xf numFmtId="0" fontId="16" fillId="11" borderId="0" applyNumberFormat="0" applyBorder="0" applyAlignment="0" applyProtection="0"/>
    <xf numFmtId="0" fontId="16" fillId="20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1" borderId="0" applyNumberFormat="0" applyBorder="0" applyAlignment="0" applyProtection="0"/>
    <xf numFmtId="0" fontId="16" fillId="20" borderId="0" applyNumberFormat="0" applyBorder="0" applyAlignment="0" applyProtection="0"/>
    <xf numFmtId="0" fontId="16" fillId="11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20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11" borderId="0" applyNumberFormat="0" applyBorder="0" applyAlignment="0" applyProtection="0"/>
    <xf numFmtId="0" fontId="16" fillId="20" borderId="0" applyNumberFormat="0" applyBorder="0" applyAlignment="0" applyProtection="0"/>
    <xf numFmtId="0" fontId="16" fillId="12" borderId="0" applyNumberFormat="0" applyBorder="0" applyAlignment="0" applyProtection="0"/>
    <xf numFmtId="0" fontId="16" fillId="11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8" borderId="0" applyNumberFormat="0" applyBorder="0" applyAlignment="0" applyProtection="0"/>
    <xf numFmtId="0" fontId="16" fillId="16" borderId="0" applyNumberFormat="0" applyBorder="0" applyAlignment="0" applyProtection="0"/>
    <xf numFmtId="0" fontId="16" fillId="8" borderId="0" applyNumberFormat="0" applyBorder="0" applyAlignment="0" applyProtection="0"/>
    <xf numFmtId="0" fontId="16" fillId="16" borderId="0" applyNumberFormat="0" applyBorder="0" applyAlignment="0" applyProtection="0"/>
    <xf numFmtId="0" fontId="16" fillId="12" borderId="0" applyNumberFormat="0" applyBorder="0" applyAlignment="0" applyProtection="0"/>
    <xf numFmtId="0" fontId="16" fillId="20" borderId="0" applyNumberFormat="0" applyBorder="0" applyAlignment="0" applyProtection="0"/>
    <xf numFmtId="0" fontId="16" fillId="16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20" borderId="0" applyNumberFormat="0" applyBorder="0" applyAlignment="0" applyProtection="0"/>
    <xf numFmtId="0" fontId="16" fillId="16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20" borderId="0" applyNumberFormat="0" applyBorder="0" applyAlignment="0" applyProtection="0"/>
    <xf numFmtId="0" fontId="16" fillId="16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20" borderId="0" applyNumberFormat="0" applyBorder="0" applyAlignment="0" applyProtection="0"/>
    <xf numFmtId="0" fontId="16" fillId="16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16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20" borderId="0" applyNumberFormat="0" applyBorder="0" applyAlignment="0" applyProtection="0"/>
    <xf numFmtId="0" fontId="16" fillId="16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31" fillId="0" borderId="0"/>
    <xf numFmtId="0" fontId="32" fillId="0" borderId="0"/>
    <xf numFmtId="0" fontId="36" fillId="7" borderId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11" borderId="0" applyNumberFormat="0" applyBorder="0" applyAlignment="0" applyProtection="0"/>
    <xf numFmtId="0" fontId="16" fillId="24" borderId="0" applyNumberFormat="0" applyBorder="0" applyAlignment="0" applyProtection="0"/>
    <xf numFmtId="0" fontId="31" fillId="0" borderId="0"/>
  </cellStyleXfs>
  <cellXfs count="75">
    <xf numFmtId="0" fontId="0" fillId="0" borderId="0" xfId="0"/>
    <xf numFmtId="0" fontId="2" fillId="0" borderId="0" xfId="0" applyFont="1" applyBorder="1" applyAlignment="1">
      <alignment horizontal="center" vertical="center"/>
    </xf>
    <xf numFmtId="3" fontId="34" fillId="0" borderId="0" xfId="0" applyNumberFormat="1" applyFont="1" applyBorder="1" applyAlignment="1">
      <alignment vertical="center"/>
    </xf>
    <xf numFmtId="3" fontId="33" fillId="0" borderId="0" xfId="0" applyNumberFormat="1" applyFont="1" applyBorder="1" applyAlignment="1">
      <alignment vertical="center"/>
    </xf>
    <xf numFmtId="3" fontId="33" fillId="0" borderId="0" xfId="0" applyNumberFormat="1" applyFont="1" applyBorder="1" applyAlignment="1">
      <alignment horizontal="center" vertical="center" wrapText="1"/>
    </xf>
    <xf numFmtId="3" fontId="34" fillId="0" borderId="0" xfId="0" applyNumberFormat="1" applyFont="1" applyBorder="1" applyAlignment="1">
      <alignment horizontal="center" vertical="center" wrapText="1"/>
    </xf>
    <xf numFmtId="3" fontId="35" fillId="0" borderId="0" xfId="0" applyNumberFormat="1" applyFont="1" applyBorder="1" applyAlignment="1">
      <alignment horizontal="center" vertical="center" wrapText="1"/>
    </xf>
    <xf numFmtId="3" fontId="35" fillId="0" borderId="0" xfId="0" applyNumberFormat="1" applyFont="1" applyBorder="1" applyAlignment="1">
      <alignment vertical="center"/>
    </xf>
    <xf numFmtId="0" fontId="0" fillId="0" borderId="0" xfId="0"/>
    <xf numFmtId="3" fontId="3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3" fontId="3" fillId="6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0" fontId="33" fillId="0" borderId="0" xfId="0" applyNumberFormat="1" applyFont="1" applyBorder="1" applyAlignment="1">
      <alignment vertical="center"/>
    </xf>
    <xf numFmtId="10" fontId="33" fillId="0" borderId="0" xfId="0" applyNumberFormat="1" applyFont="1" applyBorder="1" applyAlignment="1">
      <alignment horizontal="center" vertical="center" wrapText="1"/>
    </xf>
    <xf numFmtId="10" fontId="35" fillId="0" borderId="0" xfId="0" applyNumberFormat="1" applyFont="1" applyBorder="1" applyAlignment="1">
      <alignment horizontal="center" vertical="center" wrapText="1"/>
    </xf>
    <xf numFmtId="10" fontId="34" fillId="0" borderId="0" xfId="0" applyNumberFormat="1" applyFont="1" applyBorder="1" applyAlignment="1">
      <alignment horizontal="center" vertical="center" wrapText="1"/>
    </xf>
    <xf numFmtId="10" fontId="34" fillId="0" borderId="0" xfId="0" applyNumberFormat="1" applyFont="1" applyBorder="1" applyAlignment="1">
      <alignment vertical="center"/>
    </xf>
    <xf numFmtId="10" fontId="35" fillId="0" borderId="0" xfId="0" applyNumberFormat="1" applyFont="1" applyBorder="1" applyAlignment="1">
      <alignment vertical="center"/>
    </xf>
    <xf numFmtId="3" fontId="0" fillId="0" borderId="0" xfId="0" applyNumberFormat="1"/>
    <xf numFmtId="164" fontId="0" fillId="0" borderId="0" xfId="0" applyNumberFormat="1"/>
    <xf numFmtId="0" fontId="34" fillId="0" borderId="0" xfId="0" applyFont="1"/>
    <xf numFmtId="3" fontId="9" fillId="0" borderId="12" xfId="76" applyNumberFormat="1">
      <alignment horizontal="right" vertical="center"/>
    </xf>
    <xf numFmtId="0" fontId="34" fillId="0" borderId="0" xfId="0" applyFont="1" applyFill="1"/>
    <xf numFmtId="3" fontId="33" fillId="0" borderId="0" xfId="0" applyNumberFormat="1" applyFont="1" applyFill="1" applyBorder="1" applyAlignment="1">
      <alignment vertical="center"/>
    </xf>
    <xf numFmtId="3" fontId="33" fillId="0" borderId="0" xfId="0" applyNumberFormat="1" applyFont="1" applyFill="1" applyBorder="1" applyAlignment="1">
      <alignment horizontal="center" vertical="center" wrapText="1"/>
    </xf>
    <xf numFmtId="3" fontId="34" fillId="0" borderId="0" xfId="0" applyNumberFormat="1" applyFont="1" applyFill="1" applyBorder="1" applyAlignment="1">
      <alignment vertical="center"/>
    </xf>
    <xf numFmtId="3" fontId="34" fillId="0" borderId="0" xfId="0" applyNumberFormat="1" applyFont="1" applyFill="1" applyBorder="1" applyAlignment="1">
      <alignment horizontal="center" vertical="center" wrapText="1"/>
    </xf>
    <xf numFmtId="3" fontId="35" fillId="0" borderId="0" xfId="0" applyNumberFormat="1" applyFont="1" applyFill="1" applyBorder="1" applyAlignment="1">
      <alignment horizontal="center" vertical="center" wrapText="1"/>
    </xf>
    <xf numFmtId="3" fontId="35" fillId="0" borderId="0" xfId="0" applyNumberFormat="1" applyFont="1" applyFill="1" applyBorder="1" applyAlignment="1">
      <alignment vertical="center"/>
    </xf>
    <xf numFmtId="3" fontId="3" fillId="6" borderId="8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6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6" fillId="6" borderId="6" xfId="0" applyNumberFormat="1" applyFont="1" applyFill="1" applyBorder="1" applyAlignment="1">
      <alignment horizontal="center" vertical="center" wrapText="1"/>
    </xf>
    <xf numFmtId="0" fontId="6" fillId="6" borderId="8" xfId="0" applyNumberFormat="1" applyFont="1" applyFill="1" applyBorder="1" applyAlignment="1">
      <alignment horizontal="center" vertical="center" wrapText="1"/>
    </xf>
    <xf numFmtId="0" fontId="6" fillId="6" borderId="7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3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4" fillId="0" borderId="24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7" borderId="25" xfId="0" applyFont="1" applyFill="1" applyBorder="1" applyAlignment="1">
      <alignment horizontal="center" vertical="center"/>
    </xf>
    <xf numFmtId="0" fontId="6" fillId="57" borderId="26" xfId="0" applyFont="1" applyFill="1" applyBorder="1" applyAlignment="1">
      <alignment horizontal="center" vertical="center"/>
    </xf>
  </cellXfs>
  <cellStyles count="192">
    <cellStyle name="Accent1 - 20%" xfId="3" xr:uid="{00000000-0005-0000-0000-000000000000}"/>
    <cellStyle name="Accent1 - 40%" xfId="4" xr:uid="{00000000-0005-0000-0000-000001000000}"/>
    <cellStyle name="Accent1 - 60%" xfId="5" xr:uid="{00000000-0005-0000-0000-000002000000}"/>
    <cellStyle name="Accent1 10" xfId="160" xr:uid="{00000000-0005-0000-0000-000003000000}"/>
    <cellStyle name="Accent1 11" xfId="164" xr:uid="{00000000-0005-0000-0000-000004000000}"/>
    <cellStyle name="Accent1 12" xfId="167" xr:uid="{00000000-0005-0000-0000-000005000000}"/>
    <cellStyle name="Accent1 13" xfId="170" xr:uid="{00000000-0005-0000-0000-000006000000}"/>
    <cellStyle name="Accent1 14" xfId="173" xr:uid="{00000000-0005-0000-0000-000007000000}"/>
    <cellStyle name="Accent1 15" xfId="175" xr:uid="{00000000-0005-0000-0000-000008000000}"/>
    <cellStyle name="Accent1 16" xfId="178" xr:uid="{00000000-0005-0000-0000-000009000000}"/>
    <cellStyle name="Accent1 17" xfId="180" xr:uid="{00000000-0005-0000-0000-00000A000000}"/>
    <cellStyle name="Accent1 18" xfId="181" xr:uid="{00000000-0005-0000-0000-00000B000000}"/>
    <cellStyle name="Accent1 19" xfId="185" xr:uid="{00000000-0005-0000-0000-00000C000000}"/>
    <cellStyle name="Accent1 2" xfId="2" xr:uid="{00000000-0005-0000-0000-00000D000000}"/>
    <cellStyle name="Accent1 3" xfId="86" xr:uid="{00000000-0005-0000-0000-00000E000000}"/>
    <cellStyle name="Accent1 4" xfId="136" xr:uid="{00000000-0005-0000-0000-00000F000000}"/>
    <cellStyle name="Accent1 5" xfId="138" xr:uid="{00000000-0005-0000-0000-000010000000}"/>
    <cellStyle name="Accent1 6" xfId="143" xr:uid="{00000000-0005-0000-0000-000011000000}"/>
    <cellStyle name="Accent1 7" xfId="147" xr:uid="{00000000-0005-0000-0000-000012000000}"/>
    <cellStyle name="Accent1 8" xfId="151" xr:uid="{00000000-0005-0000-0000-000013000000}"/>
    <cellStyle name="Accent1 9" xfId="155" xr:uid="{00000000-0005-0000-0000-000014000000}"/>
    <cellStyle name="Accent2 - 20%" xfId="7" xr:uid="{00000000-0005-0000-0000-000015000000}"/>
    <cellStyle name="Accent2 - 40%" xfId="8" xr:uid="{00000000-0005-0000-0000-000016000000}"/>
    <cellStyle name="Accent2 - 60%" xfId="9" xr:uid="{00000000-0005-0000-0000-000017000000}"/>
    <cellStyle name="Accent2 10" xfId="156" xr:uid="{00000000-0005-0000-0000-000018000000}"/>
    <cellStyle name="Accent2 11" xfId="161" xr:uid="{00000000-0005-0000-0000-000019000000}"/>
    <cellStyle name="Accent2 12" xfId="165" xr:uid="{00000000-0005-0000-0000-00001A000000}"/>
    <cellStyle name="Accent2 13" xfId="168" xr:uid="{00000000-0005-0000-0000-00001B000000}"/>
    <cellStyle name="Accent2 14" xfId="171" xr:uid="{00000000-0005-0000-0000-00001C000000}"/>
    <cellStyle name="Accent2 15" xfId="174" xr:uid="{00000000-0005-0000-0000-00001D000000}"/>
    <cellStyle name="Accent2 16" xfId="176" xr:uid="{00000000-0005-0000-0000-00001E000000}"/>
    <cellStyle name="Accent2 17" xfId="179" xr:uid="{00000000-0005-0000-0000-00001F000000}"/>
    <cellStyle name="Accent2 18" xfId="177" xr:uid="{00000000-0005-0000-0000-000020000000}"/>
    <cellStyle name="Accent2 19" xfId="186" xr:uid="{00000000-0005-0000-0000-000021000000}"/>
    <cellStyle name="Accent2 2" xfId="6" xr:uid="{00000000-0005-0000-0000-000022000000}"/>
    <cellStyle name="Accent2 3" xfId="90" xr:uid="{00000000-0005-0000-0000-000023000000}"/>
    <cellStyle name="Accent2 4" xfId="132" xr:uid="{00000000-0005-0000-0000-000024000000}"/>
    <cellStyle name="Accent2 5" xfId="88" xr:uid="{00000000-0005-0000-0000-000025000000}"/>
    <cellStyle name="Accent2 6" xfId="140" xr:uid="{00000000-0005-0000-0000-000026000000}"/>
    <cellStyle name="Accent2 7" xfId="144" xr:uid="{00000000-0005-0000-0000-000027000000}"/>
    <cellStyle name="Accent2 8" xfId="148" xr:uid="{00000000-0005-0000-0000-000028000000}"/>
    <cellStyle name="Accent2 9" xfId="152" xr:uid="{00000000-0005-0000-0000-000029000000}"/>
    <cellStyle name="Accent3 - 20%" xfId="11" xr:uid="{00000000-0005-0000-0000-00002A000000}"/>
    <cellStyle name="Accent3 - 40%" xfId="12" xr:uid="{00000000-0005-0000-0000-00002B000000}"/>
    <cellStyle name="Accent3 - 60%" xfId="13" xr:uid="{00000000-0005-0000-0000-00002C000000}"/>
    <cellStyle name="Accent3 10" xfId="142" xr:uid="{00000000-0005-0000-0000-00002D000000}"/>
    <cellStyle name="Accent3 11" xfId="146" xr:uid="{00000000-0005-0000-0000-00002E000000}"/>
    <cellStyle name="Accent3 12" xfId="150" xr:uid="{00000000-0005-0000-0000-00002F000000}"/>
    <cellStyle name="Accent3 13" xfId="154" xr:uid="{00000000-0005-0000-0000-000030000000}"/>
    <cellStyle name="Accent3 14" xfId="159" xr:uid="{00000000-0005-0000-0000-000031000000}"/>
    <cellStyle name="Accent3 15" xfId="163" xr:uid="{00000000-0005-0000-0000-000032000000}"/>
    <cellStyle name="Accent3 16" xfId="166" xr:uid="{00000000-0005-0000-0000-000033000000}"/>
    <cellStyle name="Accent3 17" xfId="169" xr:uid="{00000000-0005-0000-0000-000034000000}"/>
    <cellStyle name="Accent3 18" xfId="172" xr:uid="{00000000-0005-0000-0000-000035000000}"/>
    <cellStyle name="Accent3 19" xfId="187" xr:uid="{00000000-0005-0000-0000-000036000000}"/>
    <cellStyle name="Accent3 2" xfId="10" xr:uid="{00000000-0005-0000-0000-000037000000}"/>
    <cellStyle name="Accent3 3" xfId="94" xr:uid="{00000000-0005-0000-0000-000038000000}"/>
    <cellStyle name="Accent3 4" xfId="128" xr:uid="{00000000-0005-0000-0000-000039000000}"/>
    <cellStyle name="Accent3 5" xfId="93" xr:uid="{00000000-0005-0000-0000-00003A000000}"/>
    <cellStyle name="Accent3 6" xfId="134" xr:uid="{00000000-0005-0000-0000-00003B000000}"/>
    <cellStyle name="Accent3 7" xfId="89" xr:uid="{00000000-0005-0000-0000-00003C000000}"/>
    <cellStyle name="Accent3 8" xfId="139" xr:uid="{00000000-0005-0000-0000-00003D000000}"/>
    <cellStyle name="Accent3 9" xfId="137" xr:uid="{00000000-0005-0000-0000-00003E000000}"/>
    <cellStyle name="Accent4 - 20%" xfId="15" xr:uid="{00000000-0005-0000-0000-00003F000000}"/>
    <cellStyle name="Accent4 - 40%" xfId="16" xr:uid="{00000000-0005-0000-0000-000040000000}"/>
    <cellStyle name="Accent4 - 60%" xfId="17" xr:uid="{00000000-0005-0000-0000-000041000000}"/>
    <cellStyle name="Accent4 10" xfId="135" xr:uid="{00000000-0005-0000-0000-000042000000}"/>
    <cellStyle name="Accent4 11" xfId="87" xr:uid="{00000000-0005-0000-0000-000043000000}"/>
    <cellStyle name="Accent4 12" xfId="141" xr:uid="{00000000-0005-0000-0000-000044000000}"/>
    <cellStyle name="Accent4 13" xfId="145" xr:uid="{00000000-0005-0000-0000-000045000000}"/>
    <cellStyle name="Accent4 14" xfId="149" xr:uid="{00000000-0005-0000-0000-000046000000}"/>
    <cellStyle name="Accent4 15" xfId="153" xr:uid="{00000000-0005-0000-0000-000047000000}"/>
    <cellStyle name="Accent4 16" xfId="157" xr:uid="{00000000-0005-0000-0000-000048000000}"/>
    <cellStyle name="Accent4 17" xfId="162" xr:uid="{00000000-0005-0000-0000-000049000000}"/>
    <cellStyle name="Accent4 18" xfId="158" xr:uid="{00000000-0005-0000-0000-00004A000000}"/>
    <cellStyle name="Accent4 19" xfId="188" xr:uid="{00000000-0005-0000-0000-00004B000000}"/>
    <cellStyle name="Accent4 2" xfId="14" xr:uid="{00000000-0005-0000-0000-00004C000000}"/>
    <cellStyle name="Accent4 3" xfId="98" xr:uid="{00000000-0005-0000-0000-00004D000000}"/>
    <cellStyle name="Accent4 4" xfId="124" xr:uid="{00000000-0005-0000-0000-00004E000000}"/>
    <cellStyle name="Accent4 5" xfId="99" xr:uid="{00000000-0005-0000-0000-00004F000000}"/>
    <cellStyle name="Accent4 6" xfId="129" xr:uid="{00000000-0005-0000-0000-000050000000}"/>
    <cellStyle name="Accent4 7" xfId="96" xr:uid="{00000000-0005-0000-0000-000051000000}"/>
    <cellStyle name="Accent4 8" xfId="131" xr:uid="{00000000-0005-0000-0000-000052000000}"/>
    <cellStyle name="Accent4 9" xfId="92" xr:uid="{00000000-0005-0000-0000-000053000000}"/>
    <cellStyle name="Accent5 - 20%" xfId="19" xr:uid="{00000000-0005-0000-0000-000054000000}"/>
    <cellStyle name="Accent5 - 40%" xfId="20" xr:uid="{00000000-0005-0000-0000-000055000000}"/>
    <cellStyle name="Accent5 - 60%" xfId="21" xr:uid="{00000000-0005-0000-0000-000056000000}"/>
    <cellStyle name="Accent5 10" xfId="126" xr:uid="{00000000-0005-0000-0000-000057000000}"/>
    <cellStyle name="Accent5 11" xfId="100" xr:uid="{00000000-0005-0000-0000-000058000000}"/>
    <cellStyle name="Accent5 12" xfId="127" xr:uid="{00000000-0005-0000-0000-000059000000}"/>
    <cellStyle name="Accent5 13" xfId="97" xr:uid="{00000000-0005-0000-0000-00005A000000}"/>
    <cellStyle name="Accent5 14" xfId="130" xr:uid="{00000000-0005-0000-0000-00005B000000}"/>
    <cellStyle name="Accent5 15" xfId="95" xr:uid="{00000000-0005-0000-0000-00005C000000}"/>
    <cellStyle name="Accent5 16" xfId="133" xr:uid="{00000000-0005-0000-0000-00005D000000}"/>
    <cellStyle name="Accent5 17" xfId="91" xr:uid="{00000000-0005-0000-0000-00005E000000}"/>
    <cellStyle name="Accent5 18" xfId="122" xr:uid="{00000000-0005-0000-0000-00005F000000}"/>
    <cellStyle name="Accent5 19" xfId="189" xr:uid="{00000000-0005-0000-0000-000060000000}"/>
    <cellStyle name="Accent5 2" xfId="18" xr:uid="{00000000-0005-0000-0000-000061000000}"/>
    <cellStyle name="Accent5 3" xfId="102" xr:uid="{00000000-0005-0000-0000-000062000000}"/>
    <cellStyle name="Accent5 4" xfId="121" xr:uid="{00000000-0005-0000-0000-000063000000}"/>
    <cellStyle name="Accent5 5" xfId="104" xr:uid="{00000000-0005-0000-0000-000064000000}"/>
    <cellStyle name="Accent5 6" xfId="123" xr:uid="{00000000-0005-0000-0000-000065000000}"/>
    <cellStyle name="Accent5 7" xfId="103" xr:uid="{00000000-0005-0000-0000-000066000000}"/>
    <cellStyle name="Accent5 8" xfId="125" xr:uid="{00000000-0005-0000-0000-000067000000}"/>
    <cellStyle name="Accent5 9" xfId="101" xr:uid="{00000000-0005-0000-0000-000068000000}"/>
    <cellStyle name="Accent6 - 20%" xfId="23" xr:uid="{00000000-0005-0000-0000-000069000000}"/>
    <cellStyle name="Accent6 - 40%" xfId="24" xr:uid="{00000000-0005-0000-0000-00006A000000}"/>
    <cellStyle name="Accent6 - 60%" xfId="25" xr:uid="{00000000-0005-0000-0000-00006B000000}"/>
    <cellStyle name="Accent6 10" xfId="117" xr:uid="{00000000-0005-0000-0000-00006C000000}"/>
    <cellStyle name="Accent6 11" xfId="109" xr:uid="{00000000-0005-0000-0000-00006D000000}"/>
    <cellStyle name="Accent6 12" xfId="116" xr:uid="{00000000-0005-0000-0000-00006E000000}"/>
    <cellStyle name="Accent6 13" xfId="110" xr:uid="{00000000-0005-0000-0000-00006F000000}"/>
    <cellStyle name="Accent6 14" xfId="115" xr:uid="{00000000-0005-0000-0000-000070000000}"/>
    <cellStyle name="Accent6 15" xfId="111" xr:uid="{00000000-0005-0000-0000-000071000000}"/>
    <cellStyle name="Accent6 16" xfId="114" xr:uid="{00000000-0005-0000-0000-000072000000}"/>
    <cellStyle name="Accent6 17" xfId="112" xr:uid="{00000000-0005-0000-0000-000073000000}"/>
    <cellStyle name="Accent6 18" xfId="113" xr:uid="{00000000-0005-0000-0000-000074000000}"/>
    <cellStyle name="Accent6 19" xfId="190" xr:uid="{00000000-0005-0000-0000-000075000000}"/>
    <cellStyle name="Accent6 2" xfId="22" xr:uid="{00000000-0005-0000-0000-000076000000}"/>
    <cellStyle name="Accent6 3" xfId="105" xr:uid="{00000000-0005-0000-0000-000077000000}"/>
    <cellStyle name="Accent6 4" xfId="118" xr:uid="{00000000-0005-0000-0000-000078000000}"/>
    <cellStyle name="Accent6 5" xfId="106" xr:uid="{00000000-0005-0000-0000-000079000000}"/>
    <cellStyle name="Accent6 6" xfId="120" xr:uid="{00000000-0005-0000-0000-00007A000000}"/>
    <cellStyle name="Accent6 7" xfId="107" xr:uid="{00000000-0005-0000-0000-00007B000000}"/>
    <cellStyle name="Accent6 8" xfId="119" xr:uid="{00000000-0005-0000-0000-00007C000000}"/>
    <cellStyle name="Accent6 9" xfId="108" xr:uid="{00000000-0005-0000-0000-00007D000000}"/>
    <cellStyle name="Bad 2" xfId="26" xr:uid="{00000000-0005-0000-0000-00007E000000}"/>
    <cellStyle name="Calculation 2" xfId="27" xr:uid="{00000000-0005-0000-0000-00007F000000}"/>
    <cellStyle name="Check Cell 2" xfId="28" xr:uid="{00000000-0005-0000-0000-000080000000}"/>
    <cellStyle name="Emphasis 1" xfId="29" xr:uid="{00000000-0005-0000-0000-000081000000}"/>
    <cellStyle name="Emphasis 2" xfId="30" xr:uid="{00000000-0005-0000-0000-000082000000}"/>
    <cellStyle name="Emphasis 3" xfId="31" xr:uid="{00000000-0005-0000-0000-000083000000}"/>
    <cellStyle name="Good 2" xfId="32" xr:uid="{00000000-0005-0000-0000-000084000000}"/>
    <cellStyle name="Heading 1 2" xfId="33" xr:uid="{00000000-0005-0000-0000-000085000000}"/>
    <cellStyle name="Heading 2 2" xfId="34" xr:uid="{00000000-0005-0000-0000-000086000000}"/>
    <cellStyle name="Heading 3 2" xfId="35" xr:uid="{00000000-0005-0000-0000-000087000000}"/>
    <cellStyle name="Heading 4 2" xfId="36" xr:uid="{00000000-0005-0000-0000-000088000000}"/>
    <cellStyle name="Input 2" xfId="37" xr:uid="{00000000-0005-0000-0000-000089000000}"/>
    <cellStyle name="Linked Cell 2" xfId="38" xr:uid="{00000000-0005-0000-0000-00008A000000}"/>
    <cellStyle name="Neutral 2" xfId="39" xr:uid="{00000000-0005-0000-0000-00008B000000}"/>
    <cellStyle name="Normal" xfId="0" builtinId="0"/>
    <cellStyle name="Normal 2" xfId="1" xr:uid="{00000000-0005-0000-0000-00008D000000}"/>
    <cellStyle name="Normal 3" xfId="182" xr:uid="{00000000-0005-0000-0000-00008E000000}"/>
    <cellStyle name="Normal 4" xfId="183" xr:uid="{00000000-0005-0000-0000-00008F000000}"/>
    <cellStyle name="Normal 4 2" xfId="191" xr:uid="{00000000-0005-0000-0000-000090000000}"/>
    <cellStyle name="Normal 5" xfId="184" xr:uid="{00000000-0005-0000-0000-000091000000}"/>
    <cellStyle name="Note 2" xfId="40" xr:uid="{00000000-0005-0000-0000-000092000000}"/>
    <cellStyle name="Output 2" xfId="41" xr:uid="{00000000-0005-0000-0000-000093000000}"/>
    <cellStyle name="SAPBEXaggData" xfId="42" xr:uid="{00000000-0005-0000-0000-000094000000}"/>
    <cellStyle name="SAPBEXaggDataEmph" xfId="43" xr:uid="{00000000-0005-0000-0000-000095000000}"/>
    <cellStyle name="SAPBEXaggItem" xfId="44" xr:uid="{00000000-0005-0000-0000-000096000000}"/>
    <cellStyle name="SAPBEXaggItemX" xfId="45" xr:uid="{00000000-0005-0000-0000-000097000000}"/>
    <cellStyle name="SAPBEXchaText" xfId="46" xr:uid="{00000000-0005-0000-0000-000098000000}"/>
    <cellStyle name="SAPBEXexcBad7" xfId="47" xr:uid="{00000000-0005-0000-0000-000099000000}"/>
    <cellStyle name="SAPBEXexcBad8" xfId="48" xr:uid="{00000000-0005-0000-0000-00009A000000}"/>
    <cellStyle name="SAPBEXexcBad9" xfId="49" xr:uid="{00000000-0005-0000-0000-00009B000000}"/>
    <cellStyle name="SAPBEXexcCritical4" xfId="50" xr:uid="{00000000-0005-0000-0000-00009C000000}"/>
    <cellStyle name="SAPBEXexcCritical5" xfId="51" xr:uid="{00000000-0005-0000-0000-00009D000000}"/>
    <cellStyle name="SAPBEXexcCritical6" xfId="52" xr:uid="{00000000-0005-0000-0000-00009E000000}"/>
    <cellStyle name="SAPBEXexcGood1" xfId="53" xr:uid="{00000000-0005-0000-0000-00009F000000}"/>
    <cellStyle name="SAPBEXexcGood2" xfId="54" xr:uid="{00000000-0005-0000-0000-0000A0000000}"/>
    <cellStyle name="SAPBEXexcGood3" xfId="55" xr:uid="{00000000-0005-0000-0000-0000A1000000}"/>
    <cellStyle name="SAPBEXfilterDrill" xfId="56" xr:uid="{00000000-0005-0000-0000-0000A2000000}"/>
    <cellStyle name="SAPBEXfilterItem" xfId="57" xr:uid="{00000000-0005-0000-0000-0000A3000000}"/>
    <cellStyle name="SAPBEXfilterText" xfId="58" xr:uid="{00000000-0005-0000-0000-0000A4000000}"/>
    <cellStyle name="SAPBEXformats" xfId="59" xr:uid="{00000000-0005-0000-0000-0000A5000000}"/>
    <cellStyle name="SAPBEXheaderItem" xfId="60" xr:uid="{00000000-0005-0000-0000-0000A6000000}"/>
    <cellStyle name="SAPBEXheaderText" xfId="61" xr:uid="{00000000-0005-0000-0000-0000A7000000}"/>
    <cellStyle name="SAPBEXHLevel0" xfId="62" xr:uid="{00000000-0005-0000-0000-0000A8000000}"/>
    <cellStyle name="SAPBEXHLevel0X" xfId="63" xr:uid="{00000000-0005-0000-0000-0000A9000000}"/>
    <cellStyle name="SAPBEXHLevel1" xfId="64" xr:uid="{00000000-0005-0000-0000-0000AA000000}"/>
    <cellStyle name="SAPBEXHLevel1X" xfId="65" xr:uid="{00000000-0005-0000-0000-0000AB000000}"/>
    <cellStyle name="SAPBEXHLevel2" xfId="66" xr:uid="{00000000-0005-0000-0000-0000AC000000}"/>
    <cellStyle name="SAPBEXHLevel2X" xfId="67" xr:uid="{00000000-0005-0000-0000-0000AD000000}"/>
    <cellStyle name="SAPBEXHLevel3" xfId="68" xr:uid="{00000000-0005-0000-0000-0000AE000000}"/>
    <cellStyle name="SAPBEXHLevel3X" xfId="69" xr:uid="{00000000-0005-0000-0000-0000AF000000}"/>
    <cellStyle name="SAPBEXinputData" xfId="70" xr:uid="{00000000-0005-0000-0000-0000B0000000}"/>
    <cellStyle name="SAPBEXItemHeader" xfId="71" xr:uid="{00000000-0005-0000-0000-0000B1000000}"/>
    <cellStyle name="SAPBEXresData" xfId="72" xr:uid="{00000000-0005-0000-0000-0000B2000000}"/>
    <cellStyle name="SAPBEXresDataEmph" xfId="73" xr:uid="{00000000-0005-0000-0000-0000B3000000}"/>
    <cellStyle name="SAPBEXresItem" xfId="74" xr:uid="{00000000-0005-0000-0000-0000B4000000}"/>
    <cellStyle name="SAPBEXresItemX" xfId="75" xr:uid="{00000000-0005-0000-0000-0000B5000000}"/>
    <cellStyle name="SAPBEXstdData" xfId="76" xr:uid="{00000000-0005-0000-0000-0000B6000000}"/>
    <cellStyle name="SAPBEXstdDataEmph" xfId="77" xr:uid="{00000000-0005-0000-0000-0000B7000000}"/>
    <cellStyle name="SAPBEXstdItem" xfId="78" xr:uid="{00000000-0005-0000-0000-0000B8000000}"/>
    <cellStyle name="SAPBEXstdItemX" xfId="79" xr:uid="{00000000-0005-0000-0000-0000B9000000}"/>
    <cellStyle name="SAPBEXtitle" xfId="80" xr:uid="{00000000-0005-0000-0000-0000BA000000}"/>
    <cellStyle name="SAPBEXunassignedItem" xfId="81" xr:uid="{00000000-0005-0000-0000-0000BB000000}"/>
    <cellStyle name="SAPBEXundefined" xfId="82" xr:uid="{00000000-0005-0000-0000-0000BC000000}"/>
    <cellStyle name="Sheet Title" xfId="83" xr:uid="{00000000-0005-0000-0000-0000BD000000}"/>
    <cellStyle name="Total 2" xfId="84" xr:uid="{00000000-0005-0000-0000-0000BE000000}"/>
    <cellStyle name="Warning Text 2" xfId="85" xr:uid="{00000000-0005-0000-0000-0000B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1"/>
  <sheetViews>
    <sheetView workbookViewId="0">
      <selection activeCell="C11" sqref="C11"/>
    </sheetView>
  </sheetViews>
  <sheetFormatPr defaultColWidth="9.109375" defaultRowHeight="14.4" x14ac:dyDescent="0.3"/>
  <cols>
    <col min="1" max="1" width="4.44140625" style="8" bestFit="1" customWidth="1"/>
    <col min="2" max="2" width="64.33203125" style="8" bestFit="1" customWidth="1"/>
    <col min="3" max="3" width="20.33203125" style="8" customWidth="1"/>
    <col min="4" max="4" width="19.5546875" style="8" customWidth="1"/>
    <col min="5" max="5" width="33" style="8" customWidth="1"/>
    <col min="6" max="6" width="15.44140625" style="28" customWidth="1"/>
    <col min="7" max="7" width="11.109375" style="8" customWidth="1"/>
    <col min="8" max="16384" width="9.109375" style="8"/>
  </cols>
  <sheetData>
    <row r="1" spans="1:7" ht="18.600000000000001" thickBot="1" x14ac:dyDescent="0.35">
      <c r="A1" s="50" t="s">
        <v>32</v>
      </c>
      <c r="B1" s="51"/>
      <c r="C1" s="1"/>
      <c r="D1" s="1"/>
      <c r="E1" s="19"/>
    </row>
    <row r="2" spans="1:7" ht="18.600000000000001" thickBot="1" x14ac:dyDescent="0.35">
      <c r="A2" s="52" t="s">
        <v>28</v>
      </c>
      <c r="B2" s="53"/>
      <c r="C2" s="53"/>
      <c r="D2" s="53"/>
      <c r="E2" s="54"/>
      <c r="F2" s="3"/>
    </row>
    <row r="3" spans="1:7" ht="15.6" x14ac:dyDescent="0.3">
      <c r="A3" s="55"/>
      <c r="B3" s="55"/>
      <c r="C3" s="13"/>
      <c r="D3" s="12"/>
      <c r="E3" s="19"/>
      <c r="F3" s="3"/>
    </row>
    <row r="4" spans="1:7" ht="54.75" customHeight="1" x14ac:dyDescent="0.3">
      <c r="A4" s="56" t="s">
        <v>0</v>
      </c>
      <c r="B4" s="58" t="s">
        <v>1</v>
      </c>
      <c r="C4" s="60" t="s">
        <v>29</v>
      </c>
      <c r="D4" s="61"/>
      <c r="E4" s="62"/>
      <c r="F4" s="3"/>
    </row>
    <row r="5" spans="1:7" ht="86.4" x14ac:dyDescent="0.3">
      <c r="A5" s="57"/>
      <c r="B5" s="59"/>
      <c r="C5" s="14" t="s">
        <v>5</v>
      </c>
      <c r="D5" s="14" t="s">
        <v>6</v>
      </c>
      <c r="E5" s="17" t="s">
        <v>24</v>
      </c>
      <c r="F5" s="4"/>
      <c r="G5" s="21"/>
    </row>
    <row r="6" spans="1:7" ht="18" x14ac:dyDescent="0.3">
      <c r="A6" s="47">
        <v>1</v>
      </c>
      <c r="B6" s="16" t="s">
        <v>16</v>
      </c>
      <c r="C6" s="15"/>
      <c r="D6" s="15"/>
      <c r="E6" s="15"/>
      <c r="F6" s="2">
        <f>SUM(E7:E9)</f>
        <v>19694432</v>
      </c>
      <c r="G6" s="22">
        <f>+F6/$E$78</f>
        <v>2.7312956157985076E-2</v>
      </c>
    </row>
    <row r="7" spans="1:7" x14ac:dyDescent="0.3">
      <c r="A7" s="48"/>
      <c r="B7" s="10" t="s">
        <v>2</v>
      </c>
      <c r="C7" s="18" t="s">
        <v>7</v>
      </c>
      <c r="D7" s="9" t="s">
        <v>7</v>
      </c>
      <c r="E7" s="9" t="s">
        <v>7</v>
      </c>
      <c r="F7" s="5"/>
      <c r="G7" s="23"/>
    </row>
    <row r="8" spans="1:7" x14ac:dyDescent="0.3">
      <c r="A8" s="48"/>
      <c r="B8" s="10" t="s">
        <v>3</v>
      </c>
      <c r="C8" s="18" t="s">
        <v>7</v>
      </c>
      <c r="D8" s="9" t="s">
        <v>7</v>
      </c>
      <c r="E8" s="9" t="s">
        <v>7</v>
      </c>
      <c r="F8" s="5"/>
      <c r="G8" s="23"/>
    </row>
    <row r="9" spans="1:7" x14ac:dyDescent="0.3">
      <c r="A9" s="49"/>
      <c r="B9" s="11" t="s">
        <v>4</v>
      </c>
      <c r="C9" s="18">
        <v>8</v>
      </c>
      <c r="D9" s="9"/>
      <c r="E9" s="18">
        <v>19694432</v>
      </c>
      <c r="F9" s="2"/>
      <c r="G9" s="24"/>
    </row>
    <row r="10" spans="1:7" ht="18" x14ac:dyDescent="0.3">
      <c r="A10" s="47">
        <v>2</v>
      </c>
      <c r="B10" s="16" t="s">
        <v>17</v>
      </c>
      <c r="C10" s="15"/>
      <c r="D10" s="15"/>
      <c r="E10" s="15"/>
      <c r="F10" s="2">
        <f>SUM(E11:E13)</f>
        <v>2312308</v>
      </c>
      <c r="G10" s="22">
        <f>+F10/$E$78</f>
        <v>3.2067930178315452E-3</v>
      </c>
    </row>
    <row r="11" spans="1:7" ht="18" x14ac:dyDescent="0.3">
      <c r="A11" s="48"/>
      <c r="B11" s="10" t="s">
        <v>2</v>
      </c>
      <c r="C11" s="18" t="s">
        <v>7</v>
      </c>
      <c r="D11" s="9" t="s">
        <v>7</v>
      </c>
      <c r="E11" s="9" t="s">
        <v>7</v>
      </c>
      <c r="F11" s="6"/>
      <c r="G11" s="22"/>
    </row>
    <row r="12" spans="1:7" ht="18" x14ac:dyDescent="0.3">
      <c r="A12" s="48"/>
      <c r="B12" s="10" t="s">
        <v>3</v>
      </c>
      <c r="C12" s="18">
        <v>2</v>
      </c>
      <c r="D12" s="9" t="s">
        <v>7</v>
      </c>
      <c r="E12" s="18">
        <v>85127</v>
      </c>
      <c r="F12" s="6"/>
      <c r="G12" s="22"/>
    </row>
    <row r="13" spans="1:7" ht="18" x14ac:dyDescent="0.3">
      <c r="A13" s="49"/>
      <c r="B13" s="11" t="s">
        <v>4</v>
      </c>
      <c r="C13" s="18">
        <v>1</v>
      </c>
      <c r="D13" s="9" t="s">
        <v>7</v>
      </c>
      <c r="E13" s="18">
        <v>2227181</v>
      </c>
      <c r="F13" s="7"/>
      <c r="G13" s="25"/>
    </row>
    <row r="14" spans="1:7" ht="18" x14ac:dyDescent="0.3">
      <c r="A14" s="47">
        <v>3</v>
      </c>
      <c r="B14" s="16" t="s">
        <v>8</v>
      </c>
      <c r="C14" s="15"/>
      <c r="D14" s="15"/>
      <c r="E14" s="15"/>
      <c r="F14" s="2">
        <f>SUM(E15:E17)</f>
        <v>0</v>
      </c>
      <c r="G14" s="22">
        <f>+F14/$E$78</f>
        <v>0</v>
      </c>
    </row>
    <row r="15" spans="1:7" ht="18" x14ac:dyDescent="0.3">
      <c r="A15" s="48"/>
      <c r="B15" s="10" t="s">
        <v>2</v>
      </c>
      <c r="C15" s="18" t="s">
        <v>7</v>
      </c>
      <c r="D15" s="9" t="s">
        <v>7</v>
      </c>
      <c r="E15" s="9" t="s">
        <v>7</v>
      </c>
      <c r="F15" s="6"/>
      <c r="G15" s="22"/>
    </row>
    <row r="16" spans="1:7" ht="18" x14ac:dyDescent="0.3">
      <c r="A16" s="48"/>
      <c r="B16" s="10" t="s">
        <v>3</v>
      </c>
      <c r="C16" s="18" t="s">
        <v>7</v>
      </c>
      <c r="D16" s="9" t="s">
        <v>7</v>
      </c>
      <c r="E16" s="9" t="s">
        <v>7</v>
      </c>
      <c r="F16" s="6"/>
      <c r="G16" s="22"/>
    </row>
    <row r="17" spans="1:7" ht="18" x14ac:dyDescent="0.3">
      <c r="A17" s="49"/>
      <c r="B17" s="11" t="s">
        <v>4</v>
      </c>
      <c r="C17" s="9" t="s">
        <v>7</v>
      </c>
      <c r="D17" s="9" t="s">
        <v>7</v>
      </c>
      <c r="E17" s="9" t="s">
        <v>7</v>
      </c>
      <c r="F17" s="7"/>
      <c r="G17" s="25"/>
    </row>
    <row r="18" spans="1:7" ht="18" x14ac:dyDescent="0.3">
      <c r="A18" s="47">
        <v>4</v>
      </c>
      <c r="B18" s="16" t="s">
        <v>18</v>
      </c>
      <c r="C18" s="15"/>
      <c r="D18" s="15"/>
      <c r="E18" s="15"/>
      <c r="F18" s="2">
        <f>SUM(E19:E21)</f>
        <v>24731</v>
      </c>
      <c r="G18" s="22">
        <f>+F18/$E$78</f>
        <v>3.4297852242863812E-5</v>
      </c>
    </row>
    <row r="19" spans="1:7" ht="18" x14ac:dyDescent="0.3">
      <c r="A19" s="48"/>
      <c r="B19" s="10" t="s">
        <v>2</v>
      </c>
      <c r="C19" s="18" t="s">
        <v>7</v>
      </c>
      <c r="D19" s="9" t="s">
        <v>7</v>
      </c>
      <c r="E19" s="9" t="s">
        <v>7</v>
      </c>
      <c r="F19" s="6"/>
      <c r="G19" s="22"/>
    </row>
    <row r="20" spans="1:7" ht="18" x14ac:dyDescent="0.3">
      <c r="A20" s="48"/>
      <c r="B20" s="10" t="s">
        <v>3</v>
      </c>
      <c r="C20" s="18"/>
      <c r="D20" s="9" t="s">
        <v>7</v>
      </c>
      <c r="E20" s="18">
        <v>24731</v>
      </c>
      <c r="F20" s="6"/>
      <c r="G20" s="22"/>
    </row>
    <row r="21" spans="1:7" ht="18" x14ac:dyDescent="0.3">
      <c r="A21" s="49"/>
      <c r="B21" s="11" t="s">
        <v>4</v>
      </c>
      <c r="C21" s="9" t="s">
        <v>7</v>
      </c>
      <c r="D21" s="9" t="s">
        <v>7</v>
      </c>
      <c r="E21" s="9" t="s">
        <v>7</v>
      </c>
      <c r="F21" s="7"/>
      <c r="G21" s="25"/>
    </row>
    <row r="22" spans="1:7" ht="18" x14ac:dyDescent="0.3">
      <c r="A22" s="47">
        <v>5</v>
      </c>
      <c r="B22" s="16" t="s">
        <v>9</v>
      </c>
      <c r="C22" s="15"/>
      <c r="D22" s="15"/>
      <c r="E22" s="15"/>
      <c r="F22" s="2">
        <f>SUM(E23:E25)</f>
        <v>0</v>
      </c>
      <c r="G22" s="22">
        <f>+F22/$E$78</f>
        <v>0</v>
      </c>
    </row>
    <row r="23" spans="1:7" ht="18" x14ac:dyDescent="0.3">
      <c r="A23" s="48"/>
      <c r="B23" s="10" t="s">
        <v>2</v>
      </c>
      <c r="C23" s="18" t="s">
        <v>7</v>
      </c>
      <c r="D23" s="9" t="s">
        <v>7</v>
      </c>
      <c r="E23" s="9" t="s">
        <v>7</v>
      </c>
      <c r="F23" s="6"/>
      <c r="G23" s="22"/>
    </row>
    <row r="24" spans="1:7" ht="18" x14ac:dyDescent="0.3">
      <c r="A24" s="48"/>
      <c r="B24" s="10" t="s">
        <v>3</v>
      </c>
      <c r="C24" s="18" t="s">
        <v>7</v>
      </c>
      <c r="D24" s="9" t="s">
        <v>7</v>
      </c>
      <c r="E24" s="9" t="s">
        <v>7</v>
      </c>
      <c r="F24" s="6"/>
      <c r="G24" s="22"/>
    </row>
    <row r="25" spans="1:7" ht="18" x14ac:dyDescent="0.3">
      <c r="A25" s="49"/>
      <c r="B25" s="11" t="s">
        <v>4</v>
      </c>
      <c r="C25" s="18"/>
      <c r="D25" s="9" t="s">
        <v>7</v>
      </c>
      <c r="E25" s="9" t="s">
        <v>7</v>
      </c>
      <c r="F25" s="7"/>
      <c r="G25" s="25"/>
    </row>
    <row r="26" spans="1:7" ht="18" x14ac:dyDescent="0.3">
      <c r="A26" s="47">
        <v>6</v>
      </c>
      <c r="B26" s="16" t="s">
        <v>19</v>
      </c>
      <c r="C26" s="15"/>
      <c r="D26" s="15"/>
      <c r="E26" s="15"/>
      <c r="F26" s="2">
        <f>SUM(E27:E29)</f>
        <v>20093394</v>
      </c>
      <c r="G26" s="22">
        <f>+F26/$E$78</f>
        <v>2.7866251201716319E-2</v>
      </c>
    </row>
    <row r="27" spans="1:7" ht="18" x14ac:dyDescent="0.3">
      <c r="A27" s="48"/>
      <c r="B27" s="10" t="s">
        <v>2</v>
      </c>
      <c r="C27" s="18">
        <v>3396</v>
      </c>
      <c r="D27" s="9" t="s">
        <v>7</v>
      </c>
      <c r="E27" s="18">
        <v>8785679</v>
      </c>
      <c r="F27" s="6"/>
      <c r="G27" s="22"/>
    </row>
    <row r="28" spans="1:7" ht="18" x14ac:dyDescent="0.3">
      <c r="A28" s="48"/>
      <c r="B28" s="10" t="s">
        <v>3</v>
      </c>
      <c r="C28" s="18">
        <v>207</v>
      </c>
      <c r="D28" s="9" t="s">
        <v>7</v>
      </c>
      <c r="E28" s="9">
        <v>3179400</v>
      </c>
      <c r="F28" s="6"/>
      <c r="G28" s="22"/>
    </row>
    <row r="29" spans="1:7" ht="18" x14ac:dyDescent="0.3">
      <c r="A29" s="49"/>
      <c r="B29" s="11" t="s">
        <v>4</v>
      </c>
      <c r="C29" s="18">
        <v>7</v>
      </c>
      <c r="D29" s="9" t="s">
        <v>7</v>
      </c>
      <c r="E29" s="18">
        <v>8128315</v>
      </c>
      <c r="F29" s="7"/>
      <c r="G29" s="25"/>
    </row>
    <row r="30" spans="1:7" ht="18" x14ac:dyDescent="0.3">
      <c r="A30" s="47">
        <v>7</v>
      </c>
      <c r="B30" s="16" t="s">
        <v>26</v>
      </c>
      <c r="C30" s="15"/>
      <c r="D30" s="15"/>
      <c r="E30" s="15"/>
      <c r="F30" s="2">
        <f>SUM(E31:E33)</f>
        <v>26564195</v>
      </c>
      <c r="G30" s="22">
        <f>+F30/$E$78</f>
        <v>3.6840193888666925E-2</v>
      </c>
    </row>
    <row r="31" spans="1:7" ht="18" x14ac:dyDescent="0.3">
      <c r="A31" s="48"/>
      <c r="B31" s="10" t="s">
        <v>2</v>
      </c>
      <c r="C31" s="18">
        <v>7160</v>
      </c>
      <c r="D31" s="9" t="s">
        <v>7</v>
      </c>
      <c r="E31" s="18">
        <v>20355808</v>
      </c>
      <c r="F31" s="6"/>
      <c r="G31" s="22"/>
    </row>
    <row r="32" spans="1:7" ht="18" x14ac:dyDescent="0.3">
      <c r="A32" s="48"/>
      <c r="B32" s="10" t="s">
        <v>3</v>
      </c>
      <c r="C32" s="18">
        <v>228</v>
      </c>
      <c r="D32" s="9" t="s">
        <v>7</v>
      </c>
      <c r="E32" s="18">
        <v>3014954</v>
      </c>
      <c r="F32" s="6"/>
      <c r="G32" s="22"/>
    </row>
    <row r="33" spans="1:7" ht="18" x14ac:dyDescent="0.3">
      <c r="A33" s="49"/>
      <c r="B33" s="11" t="s">
        <v>4</v>
      </c>
      <c r="C33" s="18">
        <v>4</v>
      </c>
      <c r="D33" s="9" t="s">
        <v>7</v>
      </c>
      <c r="E33" s="18">
        <v>3193433</v>
      </c>
      <c r="F33" s="7"/>
      <c r="G33" s="25"/>
    </row>
    <row r="34" spans="1:7" ht="18" x14ac:dyDescent="0.3">
      <c r="A34" s="47">
        <v>8</v>
      </c>
      <c r="B34" s="16" t="s">
        <v>20</v>
      </c>
      <c r="C34" s="15"/>
      <c r="D34" s="15"/>
      <c r="E34" s="15"/>
      <c r="F34" s="2">
        <f>SUM(E35:E37)</f>
        <v>17852044</v>
      </c>
      <c r="G34" s="22">
        <f>+F34/$E$78</f>
        <v>2.4757865324697891E-2</v>
      </c>
    </row>
    <row r="35" spans="1:7" ht="18" x14ac:dyDescent="0.3">
      <c r="A35" s="48"/>
      <c r="B35" s="10" t="s">
        <v>2</v>
      </c>
      <c r="C35" s="18">
        <v>6220</v>
      </c>
      <c r="D35" s="9" t="s">
        <v>7</v>
      </c>
      <c r="E35" s="18">
        <v>15306152</v>
      </c>
      <c r="F35" s="6"/>
      <c r="G35" s="22"/>
    </row>
    <row r="36" spans="1:7" ht="18" x14ac:dyDescent="0.3">
      <c r="A36" s="48"/>
      <c r="B36" s="10" t="s">
        <v>3</v>
      </c>
      <c r="C36" s="18">
        <v>210</v>
      </c>
      <c r="D36" s="9" t="s">
        <v>7</v>
      </c>
      <c r="E36" s="18">
        <v>2210657</v>
      </c>
      <c r="F36" s="6"/>
      <c r="G36" s="22"/>
    </row>
    <row r="37" spans="1:7" ht="18" x14ac:dyDescent="0.3">
      <c r="A37" s="49"/>
      <c r="B37" s="11" t="s">
        <v>4</v>
      </c>
      <c r="C37" s="18">
        <v>3</v>
      </c>
      <c r="D37" s="9" t="s">
        <v>7</v>
      </c>
      <c r="E37" s="18">
        <v>335235</v>
      </c>
      <c r="F37" s="7"/>
      <c r="G37" s="25"/>
    </row>
    <row r="38" spans="1:7" ht="18" x14ac:dyDescent="0.3">
      <c r="A38" s="47">
        <v>9</v>
      </c>
      <c r="B38" s="16" t="s">
        <v>14</v>
      </c>
      <c r="C38" s="15"/>
      <c r="D38" s="15"/>
      <c r="E38" s="15"/>
      <c r="F38" s="2">
        <f>SUM(E39:E41)</f>
        <v>14906874</v>
      </c>
      <c r="G38" s="22">
        <f>+F38/$E$78</f>
        <v>2.0673396217499831E-2</v>
      </c>
    </row>
    <row r="39" spans="1:7" ht="18" x14ac:dyDescent="0.3">
      <c r="A39" s="48"/>
      <c r="B39" s="10" t="s">
        <v>2</v>
      </c>
      <c r="C39" s="18">
        <v>4175</v>
      </c>
      <c r="D39" s="9" t="s">
        <v>7</v>
      </c>
      <c r="E39" s="18">
        <v>9169735</v>
      </c>
      <c r="F39" s="6"/>
      <c r="G39" s="22"/>
    </row>
    <row r="40" spans="1:7" ht="18" x14ac:dyDescent="0.3">
      <c r="A40" s="48"/>
      <c r="B40" s="10" t="s">
        <v>3</v>
      </c>
      <c r="C40" s="18">
        <v>158</v>
      </c>
      <c r="D40" s="9" t="s">
        <v>7</v>
      </c>
      <c r="E40" s="18">
        <v>2698285</v>
      </c>
      <c r="F40" s="6"/>
      <c r="G40" s="22"/>
    </row>
    <row r="41" spans="1:7" ht="18" x14ac:dyDescent="0.3">
      <c r="A41" s="49"/>
      <c r="B41" s="11" t="s">
        <v>4</v>
      </c>
      <c r="C41" s="18">
        <v>2</v>
      </c>
      <c r="D41" s="9" t="s">
        <v>7</v>
      </c>
      <c r="E41" s="18">
        <v>3038854</v>
      </c>
      <c r="F41" s="7"/>
      <c r="G41" s="25"/>
    </row>
    <row r="42" spans="1:7" ht="18" x14ac:dyDescent="0.3">
      <c r="A42" s="47">
        <v>10</v>
      </c>
      <c r="B42" s="16" t="s">
        <v>25</v>
      </c>
      <c r="C42" s="15"/>
      <c r="D42" s="15"/>
      <c r="E42" s="15"/>
      <c r="F42" s="2">
        <f>SUM(E43:E45)</f>
        <v>580315239</v>
      </c>
      <c r="G42" s="22">
        <f>+F42/$E$78</f>
        <v>0.80480232588670897</v>
      </c>
    </row>
    <row r="43" spans="1:7" ht="18" x14ac:dyDescent="0.3">
      <c r="A43" s="48"/>
      <c r="B43" s="10" t="s">
        <v>2</v>
      </c>
      <c r="C43" s="18">
        <v>120696</v>
      </c>
      <c r="D43" s="9" t="s">
        <v>7</v>
      </c>
      <c r="E43" s="18">
        <v>423068735</v>
      </c>
      <c r="F43" s="6"/>
      <c r="G43" s="22"/>
    </row>
    <row r="44" spans="1:7" ht="18" x14ac:dyDescent="0.3">
      <c r="A44" s="48"/>
      <c r="B44" s="10" t="s">
        <v>3</v>
      </c>
      <c r="C44" s="18">
        <v>6172</v>
      </c>
      <c r="D44" s="9" t="s">
        <v>7</v>
      </c>
      <c r="E44" s="18">
        <v>122438893</v>
      </c>
      <c r="F44" s="6"/>
      <c r="G44" s="22"/>
    </row>
    <row r="45" spans="1:7" ht="18" x14ac:dyDescent="0.3">
      <c r="A45" s="49"/>
      <c r="B45" s="11" t="s">
        <v>4</v>
      </c>
      <c r="C45" s="18">
        <v>60</v>
      </c>
      <c r="D45" s="9" t="s">
        <v>7</v>
      </c>
      <c r="E45" s="18">
        <v>34807611</v>
      </c>
      <c r="F45" s="7"/>
      <c r="G45" s="25"/>
    </row>
    <row r="46" spans="1:7" ht="18" x14ac:dyDescent="0.3">
      <c r="A46" s="47">
        <v>11</v>
      </c>
      <c r="B46" s="16" t="s">
        <v>27</v>
      </c>
      <c r="C46" s="15"/>
      <c r="D46" s="15"/>
      <c r="E46" s="15"/>
      <c r="F46" s="2">
        <f>SUM(E47:E49)</f>
        <v>4004696</v>
      </c>
      <c r="G46" s="22">
        <f>+F46/$E$78</f>
        <v>5.5538583836313837E-3</v>
      </c>
    </row>
    <row r="47" spans="1:7" ht="15.75" customHeight="1" x14ac:dyDescent="0.3">
      <c r="A47" s="48"/>
      <c r="B47" s="10" t="s">
        <v>2</v>
      </c>
      <c r="C47" s="18">
        <v>1063</v>
      </c>
      <c r="D47" s="9" t="s">
        <v>7</v>
      </c>
      <c r="E47" s="18">
        <v>2708599</v>
      </c>
      <c r="F47" s="3"/>
      <c r="G47" s="20"/>
    </row>
    <row r="48" spans="1:7" ht="15.75" customHeight="1" x14ac:dyDescent="0.3">
      <c r="A48" s="48"/>
      <c r="B48" s="10" t="s">
        <v>3</v>
      </c>
      <c r="C48" s="18">
        <v>133</v>
      </c>
      <c r="D48" s="9" t="s">
        <v>7</v>
      </c>
      <c r="E48" s="18">
        <v>1296097</v>
      </c>
      <c r="F48" s="3"/>
      <c r="G48" s="20"/>
    </row>
    <row r="49" spans="1:7" ht="15.75" customHeight="1" x14ac:dyDescent="0.3">
      <c r="A49" s="49"/>
      <c r="B49" s="11" t="s">
        <v>4</v>
      </c>
      <c r="C49" s="18" t="s">
        <v>7</v>
      </c>
      <c r="D49" s="9" t="s">
        <v>7</v>
      </c>
      <c r="E49" s="9" t="s">
        <v>7</v>
      </c>
      <c r="F49" s="3"/>
      <c r="G49" s="20"/>
    </row>
    <row r="50" spans="1:7" ht="18" x14ac:dyDescent="0.3">
      <c r="A50" s="47">
        <v>12</v>
      </c>
      <c r="B50" s="16" t="s">
        <v>11</v>
      </c>
      <c r="C50" s="29"/>
      <c r="D50" s="15"/>
      <c r="E50" s="15"/>
      <c r="F50" s="2">
        <f>SUM(E51:E53)</f>
        <v>2189173</v>
      </c>
      <c r="G50" s="22">
        <f>+F50/$E$78</f>
        <v>3.0360249115711823E-3</v>
      </c>
    </row>
    <row r="51" spans="1:7" ht="15.75" customHeight="1" x14ac:dyDescent="0.3">
      <c r="A51" s="48"/>
      <c r="B51" s="10" t="s">
        <v>2</v>
      </c>
      <c r="C51" s="18">
        <v>721</v>
      </c>
      <c r="D51" s="9" t="s">
        <v>7</v>
      </c>
      <c r="E51" s="18">
        <v>1770022</v>
      </c>
      <c r="F51" s="3"/>
      <c r="G51" s="20"/>
    </row>
    <row r="52" spans="1:7" ht="15.75" customHeight="1" x14ac:dyDescent="0.3">
      <c r="A52" s="48"/>
      <c r="B52" s="10" t="s">
        <v>3</v>
      </c>
      <c r="C52" s="18">
        <v>45</v>
      </c>
      <c r="D52" s="9" t="s">
        <v>7</v>
      </c>
      <c r="E52" s="18">
        <v>419151</v>
      </c>
      <c r="F52" s="3"/>
      <c r="G52" s="20"/>
    </row>
    <row r="53" spans="1:7" ht="15.75" customHeight="1" x14ac:dyDescent="0.3">
      <c r="A53" s="49"/>
      <c r="B53" s="11" t="s">
        <v>4</v>
      </c>
      <c r="C53" s="9" t="s">
        <v>7</v>
      </c>
      <c r="D53" s="9" t="s">
        <v>7</v>
      </c>
      <c r="E53" s="9" t="s">
        <v>7</v>
      </c>
      <c r="F53" s="3"/>
      <c r="G53" s="20"/>
    </row>
    <row r="54" spans="1:7" ht="18" x14ac:dyDescent="0.3">
      <c r="A54" s="47">
        <v>13</v>
      </c>
      <c r="B54" s="16" t="s">
        <v>21</v>
      </c>
      <c r="C54" s="29"/>
      <c r="D54" s="15"/>
      <c r="E54" s="15"/>
      <c r="F54" s="2">
        <f>SUM(E55:E57)</f>
        <v>26778397</v>
      </c>
      <c r="G54" s="22">
        <f>+F54/$E$78</f>
        <v>3.7137257029911754E-2</v>
      </c>
    </row>
    <row r="55" spans="1:7" ht="15.75" customHeight="1" x14ac:dyDescent="0.3">
      <c r="A55" s="48"/>
      <c r="B55" s="10" t="s">
        <v>2</v>
      </c>
      <c r="C55" s="18">
        <v>5147</v>
      </c>
      <c r="D55" s="9" t="s">
        <v>7</v>
      </c>
      <c r="E55" s="18">
        <v>13551753</v>
      </c>
      <c r="F55" s="3"/>
      <c r="G55" s="20"/>
    </row>
    <row r="56" spans="1:7" ht="15.75" customHeight="1" x14ac:dyDescent="0.3">
      <c r="A56" s="48"/>
      <c r="B56" s="10" t="s">
        <v>3</v>
      </c>
      <c r="C56" s="18">
        <v>257</v>
      </c>
      <c r="D56" s="9" t="s">
        <v>7</v>
      </c>
      <c r="E56" s="18">
        <v>6728983</v>
      </c>
      <c r="F56" s="3"/>
      <c r="G56" s="20"/>
    </row>
    <row r="57" spans="1:7" ht="15.75" customHeight="1" x14ac:dyDescent="0.3">
      <c r="A57" s="49"/>
      <c r="B57" s="11" t="s">
        <v>4</v>
      </c>
      <c r="C57" s="18">
        <v>3</v>
      </c>
      <c r="D57" s="9" t="s">
        <v>7</v>
      </c>
      <c r="E57" s="18">
        <v>6497661</v>
      </c>
      <c r="F57" s="3"/>
      <c r="G57" s="20"/>
    </row>
    <row r="58" spans="1:7" ht="18" x14ac:dyDescent="0.3">
      <c r="A58" s="47">
        <v>14</v>
      </c>
      <c r="B58" s="16" t="s">
        <v>22</v>
      </c>
      <c r="C58" s="15"/>
      <c r="D58" s="15"/>
      <c r="E58" s="15"/>
      <c r="F58" s="2">
        <f>SUM(E59:E61)</f>
        <v>3752487</v>
      </c>
      <c r="G58" s="22">
        <f>+F58/$E$78</f>
        <v>5.2040857494346088E-3</v>
      </c>
    </row>
    <row r="59" spans="1:7" ht="15.75" customHeight="1" x14ac:dyDescent="0.3">
      <c r="A59" s="48"/>
      <c r="B59" s="10" t="s">
        <v>2</v>
      </c>
      <c r="C59" s="18">
        <v>405</v>
      </c>
      <c r="D59" s="9" t="s">
        <v>7</v>
      </c>
      <c r="E59" s="9">
        <v>1258207</v>
      </c>
      <c r="F59" s="3"/>
      <c r="G59" s="20"/>
    </row>
    <row r="60" spans="1:7" ht="15.75" customHeight="1" x14ac:dyDescent="0.3">
      <c r="A60" s="48"/>
      <c r="B60" s="10" t="s">
        <v>3</v>
      </c>
      <c r="C60" s="18">
        <v>73</v>
      </c>
      <c r="D60" s="9" t="s">
        <v>7</v>
      </c>
      <c r="E60" s="9">
        <v>2494280</v>
      </c>
      <c r="F60" s="3"/>
      <c r="G60" s="20"/>
    </row>
    <row r="61" spans="1:7" ht="15.75" customHeight="1" x14ac:dyDescent="0.3">
      <c r="A61" s="49"/>
      <c r="B61" s="11" t="s">
        <v>4</v>
      </c>
      <c r="C61" s="29"/>
      <c r="D61" s="9" t="s">
        <v>7</v>
      </c>
      <c r="E61" s="9" t="s">
        <v>7</v>
      </c>
      <c r="F61" s="3"/>
      <c r="G61" s="20"/>
    </row>
    <row r="62" spans="1:7" ht="18" x14ac:dyDescent="0.3">
      <c r="A62" s="47">
        <v>15</v>
      </c>
      <c r="B62" s="16" t="s">
        <v>23</v>
      </c>
      <c r="C62" s="15"/>
      <c r="D62" s="15"/>
      <c r="E62" s="15"/>
      <c r="F62" s="2">
        <f>SUM(E62:E65)</f>
        <v>329385</v>
      </c>
      <c r="G62" s="22">
        <f>+F62/$E$78</f>
        <v>4.5680312405546472E-4</v>
      </c>
    </row>
    <row r="63" spans="1:7" ht="15.75" customHeight="1" x14ac:dyDescent="0.3">
      <c r="A63" s="48"/>
      <c r="B63" s="10" t="s">
        <v>2</v>
      </c>
      <c r="C63" s="18">
        <v>94</v>
      </c>
      <c r="D63" s="9" t="s">
        <v>7</v>
      </c>
      <c r="E63" s="9">
        <v>316069</v>
      </c>
      <c r="F63" s="3"/>
      <c r="G63" s="20"/>
    </row>
    <row r="64" spans="1:7" ht="15.75" customHeight="1" x14ac:dyDescent="0.3">
      <c r="A64" s="48"/>
      <c r="B64" s="10" t="s">
        <v>3</v>
      </c>
      <c r="C64" s="18">
        <v>4</v>
      </c>
      <c r="D64" s="9" t="s">
        <v>7</v>
      </c>
      <c r="E64" s="9">
        <v>13316</v>
      </c>
      <c r="F64" s="3"/>
      <c r="G64" s="20"/>
    </row>
    <row r="65" spans="1:7" ht="15.75" customHeight="1" x14ac:dyDescent="0.3">
      <c r="A65" s="49"/>
      <c r="B65" s="11" t="s">
        <v>4</v>
      </c>
      <c r="C65" s="18" t="s">
        <v>7</v>
      </c>
      <c r="D65" s="9" t="s">
        <v>7</v>
      </c>
      <c r="E65" s="9" t="s">
        <v>7</v>
      </c>
      <c r="F65" s="3"/>
      <c r="G65" s="20"/>
    </row>
    <row r="66" spans="1:7" ht="18" x14ac:dyDescent="0.3">
      <c r="A66" s="47">
        <v>16</v>
      </c>
      <c r="B66" s="16" t="s">
        <v>12</v>
      </c>
      <c r="C66" s="15"/>
      <c r="D66" s="15"/>
      <c r="E66" s="15"/>
      <c r="F66" s="2">
        <f>SUM(E67:E69)</f>
        <v>358443</v>
      </c>
      <c r="G66" s="22">
        <f>+F66/$E$78</f>
        <v>4.9710181761711345E-4</v>
      </c>
    </row>
    <row r="67" spans="1:7" ht="15.75" customHeight="1" x14ac:dyDescent="0.3">
      <c r="A67" s="48"/>
      <c r="B67" s="10" t="s">
        <v>2</v>
      </c>
      <c r="C67" s="18">
        <v>114</v>
      </c>
      <c r="D67" s="9" t="s">
        <v>7</v>
      </c>
      <c r="E67" s="9">
        <v>274108</v>
      </c>
      <c r="F67" s="3"/>
      <c r="G67" s="20"/>
    </row>
    <row r="68" spans="1:7" ht="15.75" customHeight="1" x14ac:dyDescent="0.3">
      <c r="A68" s="48"/>
      <c r="B68" s="10" t="s">
        <v>3</v>
      </c>
      <c r="C68" s="18">
        <v>8</v>
      </c>
      <c r="D68" s="9" t="s">
        <v>7</v>
      </c>
      <c r="E68" s="9">
        <v>84335</v>
      </c>
      <c r="F68" s="3"/>
      <c r="G68" s="20"/>
    </row>
    <row r="69" spans="1:7" ht="15.75" customHeight="1" x14ac:dyDescent="0.3">
      <c r="A69" s="49"/>
      <c r="B69" s="11" t="s">
        <v>4</v>
      </c>
      <c r="C69" s="29"/>
      <c r="D69" s="9" t="s">
        <v>7</v>
      </c>
      <c r="E69" s="9" t="s">
        <v>7</v>
      </c>
      <c r="F69" s="3"/>
      <c r="G69" s="20"/>
    </row>
    <row r="70" spans="1:7" ht="18" x14ac:dyDescent="0.3">
      <c r="A70" s="47">
        <v>17</v>
      </c>
      <c r="B70" s="16" t="s">
        <v>13</v>
      </c>
      <c r="C70" s="15"/>
      <c r="D70" s="15"/>
      <c r="E70" s="15"/>
      <c r="F70" s="2">
        <f>SUM(E71:E73)</f>
        <v>114941</v>
      </c>
      <c r="G70" s="22">
        <f>+F70/$E$78</f>
        <v>1.5940436838975415E-4</v>
      </c>
    </row>
    <row r="71" spans="1:7" ht="15.75" customHeight="1" x14ac:dyDescent="0.3">
      <c r="A71" s="48"/>
      <c r="B71" s="10" t="s">
        <v>2</v>
      </c>
      <c r="C71" s="18">
        <v>54</v>
      </c>
      <c r="D71" s="9" t="s">
        <v>7</v>
      </c>
      <c r="E71" s="9">
        <v>114941</v>
      </c>
      <c r="F71" s="3"/>
      <c r="G71" s="20"/>
    </row>
    <row r="72" spans="1:7" ht="15.75" customHeight="1" x14ac:dyDescent="0.3">
      <c r="A72" s="48"/>
      <c r="B72" s="10" t="s">
        <v>3</v>
      </c>
      <c r="C72" s="18"/>
      <c r="D72" s="9" t="s">
        <v>7</v>
      </c>
      <c r="E72" s="9" t="s">
        <v>7</v>
      </c>
      <c r="F72" s="3"/>
      <c r="G72" s="20"/>
    </row>
    <row r="73" spans="1:7" ht="18" x14ac:dyDescent="0.3">
      <c r="A73" s="49"/>
      <c r="B73" s="11" t="s">
        <v>4</v>
      </c>
      <c r="C73" s="9" t="s">
        <v>7</v>
      </c>
      <c r="D73" s="9" t="s">
        <v>7</v>
      </c>
      <c r="E73" s="9" t="s">
        <v>7</v>
      </c>
      <c r="F73" s="6"/>
      <c r="G73" s="20"/>
    </row>
    <row r="74" spans="1:7" ht="18" x14ac:dyDescent="0.3">
      <c r="A74" s="47">
        <v>18</v>
      </c>
      <c r="B74" s="16" t="s">
        <v>15</v>
      </c>
      <c r="C74" s="15"/>
      <c r="D74" s="15"/>
      <c r="E74" s="15"/>
      <c r="F74" s="6">
        <f>SUM(E75:E77)</f>
        <v>1774820</v>
      </c>
      <c r="G74" s="22">
        <f>+F74/$E$78</f>
        <v>2.4613850680392851E-3</v>
      </c>
    </row>
    <row r="75" spans="1:7" ht="18" x14ac:dyDescent="0.3">
      <c r="A75" s="48"/>
      <c r="B75" s="10" t="s">
        <v>2</v>
      </c>
      <c r="C75" s="18">
        <v>699</v>
      </c>
      <c r="D75" s="9" t="s">
        <v>7</v>
      </c>
      <c r="E75" s="9">
        <v>1543009</v>
      </c>
      <c r="F75" s="6"/>
      <c r="G75" s="20"/>
    </row>
    <row r="76" spans="1:7" ht="18" x14ac:dyDescent="0.3">
      <c r="A76" s="48"/>
      <c r="B76" s="10" t="s">
        <v>3</v>
      </c>
      <c r="C76" s="18">
        <v>12</v>
      </c>
      <c r="D76" s="9" t="s">
        <v>7</v>
      </c>
      <c r="E76" s="9">
        <v>231811</v>
      </c>
      <c r="F76" s="6"/>
      <c r="G76" s="20"/>
    </row>
    <row r="77" spans="1:7" ht="18" x14ac:dyDescent="0.3">
      <c r="A77" s="49"/>
      <c r="B77" s="11" t="s">
        <v>4</v>
      </c>
      <c r="C77" s="29"/>
      <c r="D77" s="9" t="s">
        <v>7</v>
      </c>
      <c r="E77" s="9" t="s">
        <v>7</v>
      </c>
      <c r="F77" s="6"/>
      <c r="G77" s="20"/>
    </row>
    <row r="78" spans="1:7" ht="18" x14ac:dyDescent="0.3">
      <c r="A78" s="1"/>
      <c r="B78" s="16" t="s">
        <v>10</v>
      </c>
      <c r="C78" s="15">
        <f>SUM(C7:C77)</f>
        <v>157541</v>
      </c>
      <c r="D78" s="15"/>
      <c r="E78" s="15">
        <f>SUM(E7:E77)</f>
        <v>721065559</v>
      </c>
      <c r="F78" s="3">
        <f>SUM(F6:F77)</f>
        <v>721065559</v>
      </c>
      <c r="G78" s="20">
        <f>SUM(G6:G77)</f>
        <v>1.0000000000000002</v>
      </c>
    </row>
    <row r="79" spans="1:7" ht="15.6" x14ac:dyDescent="0.3">
      <c r="A79" s="1"/>
      <c r="B79" s="1"/>
      <c r="C79" s="1"/>
      <c r="D79" s="1"/>
      <c r="E79" s="27"/>
      <c r="F79" s="3"/>
      <c r="G79" s="20"/>
    </row>
    <row r="80" spans="1:7" ht="15.6" x14ac:dyDescent="0.3">
      <c r="E80" s="26"/>
      <c r="F80" s="3"/>
      <c r="G80" s="20"/>
    </row>
    <row r="81" spans="5:7" ht="15.6" x14ac:dyDescent="0.3">
      <c r="F81" s="3"/>
      <c r="G81" s="20"/>
    </row>
    <row r="82" spans="5:7" ht="15.6" x14ac:dyDescent="0.3">
      <c r="E82" s="26"/>
      <c r="F82" s="3"/>
      <c r="G82" s="20"/>
    </row>
    <row r="83" spans="5:7" ht="15.6" x14ac:dyDescent="0.3">
      <c r="F83" s="3"/>
      <c r="G83" s="20"/>
    </row>
    <row r="84" spans="5:7" ht="15.6" x14ac:dyDescent="0.3">
      <c r="F84" s="3"/>
      <c r="G84" s="20"/>
    </row>
    <row r="85" spans="5:7" ht="15.6" x14ac:dyDescent="0.3">
      <c r="F85" s="3"/>
      <c r="G85" s="20"/>
    </row>
    <row r="86" spans="5:7" ht="15.6" x14ac:dyDescent="0.3">
      <c r="F86" s="3"/>
    </row>
    <row r="87" spans="5:7" ht="15.6" x14ac:dyDescent="0.3">
      <c r="F87" s="3"/>
    </row>
    <row r="88" spans="5:7" ht="15.6" x14ac:dyDescent="0.3">
      <c r="F88" s="3"/>
    </row>
    <row r="89" spans="5:7" ht="15.6" x14ac:dyDescent="0.3">
      <c r="F89" s="3"/>
    </row>
    <row r="90" spans="5:7" ht="15.6" x14ac:dyDescent="0.3">
      <c r="F90" s="3"/>
    </row>
    <row r="91" spans="5:7" ht="15.6" x14ac:dyDescent="0.3">
      <c r="F91" s="3"/>
    </row>
  </sheetData>
  <mergeCells count="24">
    <mergeCell ref="A74:A77"/>
    <mergeCell ref="A30:A33"/>
    <mergeCell ref="A34:A37"/>
    <mergeCell ref="A38:A41"/>
    <mergeCell ref="A42:A45"/>
    <mergeCell ref="A46:A49"/>
    <mergeCell ref="A50:A53"/>
    <mergeCell ref="A54:A57"/>
    <mergeCell ref="A58:A61"/>
    <mergeCell ref="A62:A65"/>
    <mergeCell ref="A66:A69"/>
    <mergeCell ref="A70:A73"/>
    <mergeCell ref="A26:A29"/>
    <mergeCell ref="A1:B1"/>
    <mergeCell ref="A2:E2"/>
    <mergeCell ref="A3:B3"/>
    <mergeCell ref="A4:A5"/>
    <mergeCell ref="B4:B5"/>
    <mergeCell ref="C4:E4"/>
    <mergeCell ref="A6:A9"/>
    <mergeCell ref="A10:A13"/>
    <mergeCell ref="A14:A17"/>
    <mergeCell ref="A18:A21"/>
    <mergeCell ref="A22:A25"/>
  </mergeCells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75"/>
  <sheetViews>
    <sheetView workbookViewId="0">
      <selection activeCell="C11" sqref="C11"/>
    </sheetView>
  </sheetViews>
  <sheetFormatPr defaultColWidth="9.109375" defaultRowHeight="14.4" x14ac:dyDescent="0.3"/>
  <cols>
    <col min="1" max="1" width="4.44140625" style="8" bestFit="1" customWidth="1"/>
    <col min="2" max="2" width="64.5546875" style="8" customWidth="1"/>
    <col min="3" max="3" width="20.33203125" style="8" customWidth="1"/>
    <col min="4" max="4" width="51.44140625" style="8" customWidth="1"/>
    <col min="5" max="5" width="15.44140625" style="30" customWidth="1"/>
    <col min="6" max="6" width="11.109375" style="8" customWidth="1"/>
    <col min="7" max="16384" width="9.109375" style="8"/>
  </cols>
  <sheetData>
    <row r="1" spans="1:6" ht="18.600000000000001" thickBot="1" x14ac:dyDescent="0.35">
      <c r="A1" s="50" t="s">
        <v>32</v>
      </c>
      <c r="B1" s="51"/>
      <c r="C1" s="1"/>
      <c r="D1" s="19"/>
    </row>
    <row r="2" spans="1:6" ht="18.600000000000001" thickBot="1" x14ac:dyDescent="0.35">
      <c r="A2" s="67" t="s">
        <v>54</v>
      </c>
      <c r="B2" s="68"/>
      <c r="C2" s="68"/>
      <c r="D2" s="69"/>
      <c r="E2" s="31"/>
    </row>
    <row r="3" spans="1:6" ht="15.6" x14ac:dyDescent="0.3">
      <c r="A3" s="55"/>
      <c r="B3" s="55"/>
      <c r="C3" s="13"/>
      <c r="D3" s="19"/>
      <c r="E3" s="31"/>
    </row>
    <row r="4" spans="1:6" ht="54.75" customHeight="1" x14ac:dyDescent="0.3">
      <c r="A4" s="56" t="s">
        <v>0</v>
      </c>
      <c r="B4" s="58" t="s">
        <v>1</v>
      </c>
      <c r="C4" s="64" t="s">
        <v>55</v>
      </c>
      <c r="D4" s="66"/>
      <c r="E4" s="31"/>
    </row>
    <row r="5" spans="1:6" ht="72" x14ac:dyDescent="0.3">
      <c r="A5" s="57"/>
      <c r="B5" s="59"/>
      <c r="C5" s="14" t="s">
        <v>5</v>
      </c>
      <c r="D5" s="17" t="s">
        <v>24</v>
      </c>
      <c r="E5" s="32"/>
      <c r="F5" s="21"/>
    </row>
    <row r="6" spans="1:6" ht="18" x14ac:dyDescent="0.3">
      <c r="A6" s="56">
        <v>1</v>
      </c>
      <c r="B6" s="41" t="s">
        <v>16</v>
      </c>
      <c r="C6" s="40"/>
      <c r="D6" s="40"/>
      <c r="E6" s="33">
        <f>SUM(D7:D9)</f>
        <v>24175333</v>
      </c>
      <c r="F6" s="22">
        <f>+E6/$D$62</f>
        <v>0.12117536287536458</v>
      </c>
    </row>
    <row r="7" spans="1:6" ht="15" customHeight="1" x14ac:dyDescent="0.3">
      <c r="A7" s="63"/>
      <c r="B7" s="38" t="s">
        <v>2</v>
      </c>
      <c r="C7" s="44"/>
      <c r="D7" s="43"/>
      <c r="E7" s="34"/>
      <c r="F7" s="23"/>
    </row>
    <row r="8" spans="1:6" ht="15" customHeight="1" x14ac:dyDescent="0.3">
      <c r="A8" s="63"/>
      <c r="B8" s="38" t="s">
        <v>3</v>
      </c>
      <c r="C8" s="44"/>
      <c r="D8" s="43"/>
      <c r="E8" s="34"/>
      <c r="F8" s="23"/>
    </row>
    <row r="9" spans="1:6" ht="15" customHeight="1" x14ac:dyDescent="0.3">
      <c r="A9" s="57"/>
      <c r="B9" s="39" t="s">
        <v>4</v>
      </c>
      <c r="C9" s="44">
        <v>8</v>
      </c>
      <c r="D9" s="44">
        <v>24175333</v>
      </c>
      <c r="E9" s="33" t="s">
        <v>42</v>
      </c>
      <c r="F9" s="24"/>
    </row>
    <row r="10" spans="1:6" ht="18" x14ac:dyDescent="0.3">
      <c r="A10" s="56">
        <v>2</v>
      </c>
      <c r="B10" s="41" t="s">
        <v>17</v>
      </c>
      <c r="C10" s="40"/>
      <c r="D10" s="40"/>
      <c r="E10" s="33">
        <f>SUM(D11:D13)</f>
        <v>1996630</v>
      </c>
      <c r="F10" s="22">
        <f>+E10/$D$62</f>
        <v>1.0007819324674419E-2</v>
      </c>
    </row>
    <row r="11" spans="1:6" ht="18" x14ac:dyDescent="0.3">
      <c r="A11" s="63"/>
      <c r="B11" s="38" t="s">
        <v>2</v>
      </c>
      <c r="C11" s="44"/>
      <c r="D11" s="43"/>
      <c r="E11" s="35"/>
      <c r="F11" s="22"/>
    </row>
    <row r="12" spans="1:6" ht="18" x14ac:dyDescent="0.3">
      <c r="A12" s="63"/>
      <c r="B12" s="38" t="s">
        <v>3</v>
      </c>
      <c r="C12" s="44">
        <v>2</v>
      </c>
      <c r="D12" s="43">
        <v>63802</v>
      </c>
      <c r="E12" s="35"/>
      <c r="F12" s="22"/>
    </row>
    <row r="13" spans="1:6" ht="18" x14ac:dyDescent="0.3">
      <c r="A13" s="57"/>
      <c r="B13" s="39" t="s">
        <v>4</v>
      </c>
      <c r="C13" s="44">
        <v>1</v>
      </c>
      <c r="D13" s="43">
        <v>1932828</v>
      </c>
      <c r="E13" s="36"/>
      <c r="F13" s="25"/>
    </row>
    <row r="14" spans="1:6" ht="18" x14ac:dyDescent="0.3">
      <c r="A14" s="56">
        <v>3</v>
      </c>
      <c r="B14" s="41" t="s">
        <v>19</v>
      </c>
      <c r="C14" s="40"/>
      <c r="D14" s="40"/>
      <c r="E14" s="33">
        <f>SUM(D15:D17)</f>
        <v>12467080</v>
      </c>
      <c r="F14" s="22">
        <f>+E14/$D$62</f>
        <v>6.2489436774095332E-2</v>
      </c>
    </row>
    <row r="15" spans="1:6" ht="18" x14ac:dyDescent="0.3">
      <c r="A15" s="63"/>
      <c r="B15" s="38" t="s">
        <v>2</v>
      </c>
      <c r="C15" s="44">
        <v>4949</v>
      </c>
      <c r="D15" s="43">
        <v>839765</v>
      </c>
      <c r="E15" s="35"/>
      <c r="F15" s="22"/>
    </row>
    <row r="16" spans="1:6" ht="18" x14ac:dyDescent="0.3">
      <c r="A16" s="63"/>
      <c r="B16" s="38" t="s">
        <v>3</v>
      </c>
      <c r="C16" s="44">
        <v>270</v>
      </c>
      <c r="D16" s="43">
        <v>4090859</v>
      </c>
      <c r="E16" s="35"/>
      <c r="F16" s="22"/>
    </row>
    <row r="17" spans="1:6" ht="18" x14ac:dyDescent="0.3">
      <c r="A17" s="57"/>
      <c r="B17" s="39" t="s">
        <v>4</v>
      </c>
      <c r="C17" s="44">
        <v>9</v>
      </c>
      <c r="D17" s="43">
        <v>7536456</v>
      </c>
      <c r="E17" s="36"/>
      <c r="F17" s="25"/>
    </row>
    <row r="18" spans="1:6" ht="18" x14ac:dyDescent="0.3">
      <c r="A18" s="56">
        <v>4</v>
      </c>
      <c r="B18" s="41" t="s">
        <v>26</v>
      </c>
      <c r="C18" s="40"/>
      <c r="D18" s="40"/>
      <c r="E18" s="33">
        <f>SUM(D19:D21)</f>
        <v>9016009</v>
      </c>
      <c r="F18" s="22">
        <f>+E18/$D$62</f>
        <v>4.5191442130809653E-2</v>
      </c>
    </row>
    <row r="19" spans="1:6" ht="18" x14ac:dyDescent="0.3">
      <c r="A19" s="63"/>
      <c r="B19" s="38" t="s">
        <v>2</v>
      </c>
      <c r="C19" s="44">
        <v>8822</v>
      </c>
      <c r="D19" s="43">
        <v>1510600</v>
      </c>
      <c r="E19" s="35"/>
      <c r="F19" s="22"/>
    </row>
    <row r="20" spans="1:6" ht="18" x14ac:dyDescent="0.3">
      <c r="A20" s="63"/>
      <c r="B20" s="38" t="s">
        <v>3</v>
      </c>
      <c r="C20" s="44">
        <v>288</v>
      </c>
      <c r="D20" s="43">
        <v>4498261</v>
      </c>
      <c r="E20" s="35"/>
      <c r="F20" s="22"/>
    </row>
    <row r="21" spans="1:6" ht="18" x14ac:dyDescent="0.3">
      <c r="A21" s="57"/>
      <c r="B21" s="39" t="s">
        <v>4</v>
      </c>
      <c r="C21" s="44">
        <v>4</v>
      </c>
      <c r="D21" s="43">
        <v>3007148</v>
      </c>
      <c r="E21" s="36"/>
      <c r="F21" s="25"/>
    </row>
    <row r="22" spans="1:6" ht="18" x14ac:dyDescent="0.3">
      <c r="A22" s="56">
        <v>5</v>
      </c>
      <c r="B22" s="41" t="s">
        <v>20</v>
      </c>
      <c r="C22" s="40"/>
      <c r="D22" s="40"/>
      <c r="E22" s="33">
        <f>SUM(D23:D25)</f>
        <v>4353056</v>
      </c>
      <c r="F22" s="22">
        <f>+E22/$D$62</f>
        <v>2.1819064102107013E-2</v>
      </c>
    </row>
    <row r="23" spans="1:6" ht="18" x14ac:dyDescent="0.3">
      <c r="A23" s="63"/>
      <c r="B23" s="38" t="s">
        <v>2</v>
      </c>
      <c r="C23" s="44">
        <v>7420</v>
      </c>
      <c r="D23" s="43">
        <v>1294550</v>
      </c>
      <c r="E23" s="35"/>
      <c r="F23" s="22"/>
    </row>
    <row r="24" spans="1:6" ht="18" x14ac:dyDescent="0.3">
      <c r="A24" s="63"/>
      <c r="B24" s="38" t="s">
        <v>3</v>
      </c>
      <c r="C24" s="44">
        <v>238</v>
      </c>
      <c r="D24" s="43">
        <v>2772325</v>
      </c>
      <c r="E24" s="35"/>
      <c r="F24" s="22"/>
    </row>
    <row r="25" spans="1:6" ht="18" x14ac:dyDescent="0.3">
      <c r="A25" s="57"/>
      <c r="B25" s="39" t="s">
        <v>4</v>
      </c>
      <c r="C25" s="44">
        <v>3</v>
      </c>
      <c r="D25" s="43">
        <v>286181</v>
      </c>
      <c r="E25" s="36"/>
      <c r="F25" s="25"/>
    </row>
    <row r="26" spans="1:6" ht="18" x14ac:dyDescent="0.3">
      <c r="A26" s="56">
        <v>6</v>
      </c>
      <c r="B26" s="41" t="s">
        <v>14</v>
      </c>
      <c r="C26" s="40"/>
      <c r="D26" s="40"/>
      <c r="E26" s="33">
        <f>SUM(D27:D29)</f>
        <v>7062284</v>
      </c>
      <c r="F26" s="22">
        <f>+E26/$D$62</f>
        <v>3.5398677918061408E-2</v>
      </c>
    </row>
    <row r="27" spans="1:6" ht="18" x14ac:dyDescent="0.3">
      <c r="A27" s="63"/>
      <c r="B27" s="38" t="s">
        <v>2</v>
      </c>
      <c r="C27" s="44">
        <v>5136</v>
      </c>
      <c r="D27" s="43">
        <v>747461</v>
      </c>
      <c r="E27" s="35"/>
      <c r="F27" s="22"/>
    </row>
    <row r="28" spans="1:6" ht="18" x14ac:dyDescent="0.3">
      <c r="A28" s="63"/>
      <c r="B28" s="38" t="s">
        <v>3</v>
      </c>
      <c r="C28" s="44">
        <v>188</v>
      </c>
      <c r="D28" s="43">
        <v>3085479</v>
      </c>
      <c r="E28" s="35"/>
      <c r="F28" s="22"/>
    </row>
    <row r="29" spans="1:6" ht="18" x14ac:dyDescent="0.3">
      <c r="A29" s="57"/>
      <c r="B29" s="39" t="s">
        <v>4</v>
      </c>
      <c r="C29" s="44">
        <v>3</v>
      </c>
      <c r="D29" s="43">
        <v>3229344</v>
      </c>
      <c r="E29" s="36"/>
      <c r="F29" s="25"/>
    </row>
    <row r="30" spans="1:6" ht="18" x14ac:dyDescent="0.3">
      <c r="A30" s="56">
        <v>7</v>
      </c>
      <c r="B30" s="41" t="s">
        <v>25</v>
      </c>
      <c r="C30" s="40"/>
      <c r="D30" s="40"/>
      <c r="E30" s="33">
        <f>SUM(D31:D33)</f>
        <v>123366160</v>
      </c>
      <c r="F30" s="22">
        <f>+E30/$D$62</f>
        <v>0.61835504828579979</v>
      </c>
    </row>
    <row r="31" spans="1:6" ht="18" x14ac:dyDescent="0.3">
      <c r="A31" s="63"/>
      <c r="B31" s="38" t="s">
        <v>2</v>
      </c>
      <c r="C31" s="37">
        <v>124360</v>
      </c>
      <c r="D31" s="43">
        <v>17413707</v>
      </c>
      <c r="E31" s="35"/>
      <c r="F31" s="22"/>
    </row>
    <row r="32" spans="1:6" ht="18" x14ac:dyDescent="0.3">
      <c r="A32" s="63"/>
      <c r="B32" s="38" t="s">
        <v>3</v>
      </c>
      <c r="C32" s="44">
        <v>6020</v>
      </c>
      <c r="D32" s="43">
        <v>73942673</v>
      </c>
      <c r="E32" s="35"/>
      <c r="F32" s="22"/>
    </row>
    <row r="33" spans="1:6" ht="18" x14ac:dyDescent="0.3">
      <c r="A33" s="57"/>
      <c r="B33" s="39" t="s">
        <v>4</v>
      </c>
      <c r="C33" s="44">
        <v>61</v>
      </c>
      <c r="D33" s="43">
        <v>32009780</v>
      </c>
      <c r="E33" s="36"/>
      <c r="F33" s="25"/>
    </row>
    <row r="34" spans="1:6" ht="18" x14ac:dyDescent="0.3">
      <c r="A34" s="56">
        <v>8</v>
      </c>
      <c r="B34" s="41" t="s">
        <v>27</v>
      </c>
      <c r="C34" s="40"/>
      <c r="D34" s="40"/>
      <c r="E34" s="33">
        <f>SUM(D35:D37)</f>
        <v>1914799</v>
      </c>
      <c r="F34" s="22">
        <f>+E34/$D$62</f>
        <v>9.5976532632822565E-3</v>
      </c>
    </row>
    <row r="35" spans="1:6" ht="15.75" customHeight="1" x14ac:dyDescent="0.3">
      <c r="A35" s="63"/>
      <c r="B35" s="38" t="s">
        <v>2</v>
      </c>
      <c r="C35" s="44">
        <v>1309</v>
      </c>
      <c r="D35" s="43">
        <v>226768</v>
      </c>
      <c r="E35" s="31"/>
      <c r="F35" s="20"/>
    </row>
    <row r="36" spans="1:6" ht="15.75" customHeight="1" x14ac:dyDescent="0.3">
      <c r="A36" s="63"/>
      <c r="B36" s="38" t="s">
        <v>3</v>
      </c>
      <c r="C36" s="44">
        <v>146</v>
      </c>
      <c r="D36" s="43">
        <v>1688031</v>
      </c>
      <c r="E36" s="31"/>
      <c r="F36" s="20"/>
    </row>
    <row r="37" spans="1:6" ht="15.75" customHeight="1" x14ac:dyDescent="0.3">
      <c r="A37" s="57"/>
      <c r="B37" s="39" t="s">
        <v>4</v>
      </c>
      <c r="C37" s="43"/>
      <c r="D37" s="43"/>
      <c r="E37" s="31"/>
      <c r="F37" s="20"/>
    </row>
    <row r="38" spans="1:6" ht="18" x14ac:dyDescent="0.3">
      <c r="A38" s="56">
        <v>9</v>
      </c>
      <c r="B38" s="41" t="s">
        <v>11</v>
      </c>
      <c r="C38" s="40"/>
      <c r="D38" s="40"/>
      <c r="E38" s="33">
        <f>SUM(D39:D41)</f>
        <v>505494</v>
      </c>
      <c r="F38" s="22">
        <f>+E38/$D$62</f>
        <v>2.5337156216760095E-3</v>
      </c>
    </row>
    <row r="39" spans="1:6" ht="15.75" customHeight="1" x14ac:dyDescent="0.3">
      <c r="A39" s="63"/>
      <c r="B39" s="38" t="s">
        <v>2</v>
      </c>
      <c r="C39" s="44">
        <v>843</v>
      </c>
      <c r="D39" s="43">
        <v>141152</v>
      </c>
      <c r="E39" s="31"/>
      <c r="F39" s="20"/>
    </row>
    <row r="40" spans="1:6" ht="15.75" customHeight="1" x14ac:dyDescent="0.3">
      <c r="A40" s="63"/>
      <c r="B40" s="38" t="s">
        <v>3</v>
      </c>
      <c r="C40" s="44">
        <v>47</v>
      </c>
      <c r="D40" s="43">
        <v>364342</v>
      </c>
      <c r="E40" s="31"/>
      <c r="F40" s="20"/>
    </row>
    <row r="41" spans="1:6" ht="15.75" customHeight="1" x14ac:dyDescent="0.3">
      <c r="A41" s="57"/>
      <c r="B41" s="39" t="s">
        <v>4</v>
      </c>
      <c r="C41" s="43"/>
      <c r="D41" s="43"/>
      <c r="E41" s="31"/>
      <c r="F41" s="20"/>
    </row>
    <row r="42" spans="1:6" ht="18" x14ac:dyDescent="0.3">
      <c r="A42" s="56">
        <v>10</v>
      </c>
      <c r="B42" s="41" t="s">
        <v>21</v>
      </c>
      <c r="C42" s="40"/>
      <c r="D42" s="40"/>
      <c r="E42" s="33">
        <f>SUM(D43:D45)</f>
        <v>11844550</v>
      </c>
      <c r="F42" s="22">
        <f>+E42/$D$62</f>
        <v>5.9369095116307176E-2</v>
      </c>
    </row>
    <row r="43" spans="1:6" ht="15.75" customHeight="1" x14ac:dyDescent="0.3">
      <c r="A43" s="63"/>
      <c r="B43" s="38" t="s">
        <v>2</v>
      </c>
      <c r="C43" s="44">
        <v>6143</v>
      </c>
      <c r="D43" s="43">
        <v>1060802</v>
      </c>
      <c r="E43" s="31"/>
      <c r="F43" s="20"/>
    </row>
    <row r="44" spans="1:6" ht="15.75" customHeight="1" x14ac:dyDescent="0.3">
      <c r="A44" s="63"/>
      <c r="B44" s="38" t="s">
        <v>3</v>
      </c>
      <c r="C44" s="44">
        <v>312</v>
      </c>
      <c r="D44" s="43">
        <v>5369167</v>
      </c>
      <c r="E44" s="31"/>
      <c r="F44" s="20"/>
    </row>
    <row r="45" spans="1:6" ht="15.75" customHeight="1" x14ac:dyDescent="0.3">
      <c r="A45" s="57"/>
      <c r="B45" s="39" t="s">
        <v>4</v>
      </c>
      <c r="C45" s="44">
        <v>3</v>
      </c>
      <c r="D45" s="43">
        <v>5414581</v>
      </c>
      <c r="E45" s="31"/>
      <c r="F45" s="20"/>
    </row>
    <row r="46" spans="1:6" ht="18" x14ac:dyDescent="0.3">
      <c r="A46" s="56">
        <v>11</v>
      </c>
      <c r="B46" s="41" t="s">
        <v>22</v>
      </c>
      <c r="C46" s="40"/>
      <c r="D46" s="40"/>
      <c r="E46" s="33">
        <f>SUM(D47:D49)</f>
        <v>2043393</v>
      </c>
      <c r="F46" s="22">
        <f>+E46/$D$62</f>
        <v>1.0242212104047538E-2</v>
      </c>
    </row>
    <row r="47" spans="1:6" ht="15.75" customHeight="1" x14ac:dyDescent="0.3">
      <c r="A47" s="63"/>
      <c r="B47" s="38" t="s">
        <v>2</v>
      </c>
      <c r="C47" s="44">
        <v>538</v>
      </c>
      <c r="D47" s="43">
        <v>117713</v>
      </c>
      <c r="E47" s="31"/>
      <c r="F47" s="20"/>
    </row>
    <row r="48" spans="1:6" ht="15.75" customHeight="1" x14ac:dyDescent="0.3">
      <c r="A48" s="63"/>
      <c r="B48" s="38" t="s">
        <v>3</v>
      </c>
      <c r="C48" s="44">
        <v>105</v>
      </c>
      <c r="D48" s="43">
        <v>1925680</v>
      </c>
      <c r="E48" s="31"/>
      <c r="F48" s="20"/>
    </row>
    <row r="49" spans="1:6" ht="15.75" customHeight="1" x14ac:dyDescent="0.3">
      <c r="A49" s="57"/>
      <c r="B49" s="39" t="s">
        <v>4</v>
      </c>
      <c r="C49" s="43"/>
      <c r="D49" s="43"/>
      <c r="E49" s="31"/>
      <c r="F49" s="20"/>
    </row>
    <row r="50" spans="1:6" ht="18" x14ac:dyDescent="0.3">
      <c r="A50" s="56">
        <v>12</v>
      </c>
      <c r="B50" s="41" t="s">
        <v>23</v>
      </c>
      <c r="C50" s="40"/>
      <c r="D50" s="40"/>
      <c r="E50" s="33">
        <f>SUM(D50:D53)</f>
        <v>256369</v>
      </c>
      <c r="F50" s="22">
        <f>+E50/$D$62</f>
        <v>1.2850125623913575E-3</v>
      </c>
    </row>
    <row r="51" spans="1:6" ht="15.75" customHeight="1" x14ac:dyDescent="0.3">
      <c r="A51" s="63"/>
      <c r="B51" s="38" t="s">
        <v>2</v>
      </c>
      <c r="C51" s="44">
        <v>136</v>
      </c>
      <c r="D51" s="43">
        <v>28159</v>
      </c>
      <c r="E51" s="31"/>
      <c r="F51" s="20"/>
    </row>
    <row r="52" spans="1:6" ht="15.75" customHeight="1" x14ac:dyDescent="0.3">
      <c r="A52" s="63"/>
      <c r="B52" s="38" t="s">
        <v>3</v>
      </c>
      <c r="C52" s="44">
        <v>9</v>
      </c>
      <c r="D52" s="43">
        <v>228210</v>
      </c>
      <c r="E52" s="31"/>
      <c r="F52" s="20"/>
    </row>
    <row r="53" spans="1:6" ht="15.75" customHeight="1" x14ac:dyDescent="0.3">
      <c r="A53" s="57"/>
      <c r="B53" s="39" t="s">
        <v>4</v>
      </c>
      <c r="C53" s="44"/>
      <c r="D53" s="43"/>
      <c r="E53" s="31"/>
      <c r="F53" s="20"/>
    </row>
    <row r="54" spans="1:6" ht="18" x14ac:dyDescent="0.3">
      <c r="A54" s="56">
        <v>13</v>
      </c>
      <c r="B54" s="41" t="s">
        <v>12</v>
      </c>
      <c r="C54" s="40"/>
      <c r="D54" s="40"/>
      <c r="E54" s="33">
        <f>SUM(D55:D57)</f>
        <v>154424</v>
      </c>
      <c r="F54" s="22">
        <f>+E54/$D$62</f>
        <v>7.740279828478599E-4</v>
      </c>
    </row>
    <row r="55" spans="1:6" ht="15.75" customHeight="1" x14ac:dyDescent="0.3">
      <c r="A55" s="63"/>
      <c r="B55" s="38" t="s">
        <v>2</v>
      </c>
      <c r="C55" s="44">
        <v>251</v>
      </c>
      <c r="D55" s="43">
        <v>46326</v>
      </c>
      <c r="E55" s="31"/>
      <c r="F55" s="20"/>
    </row>
    <row r="56" spans="1:6" ht="15.75" customHeight="1" x14ac:dyDescent="0.3">
      <c r="A56" s="63"/>
      <c r="B56" s="38" t="s">
        <v>3</v>
      </c>
      <c r="C56" s="44">
        <v>12</v>
      </c>
      <c r="D56" s="43">
        <v>108098</v>
      </c>
      <c r="E56" s="31"/>
      <c r="F56" s="20"/>
    </row>
    <row r="57" spans="1:6" ht="15.75" customHeight="1" x14ac:dyDescent="0.3">
      <c r="A57" s="57"/>
      <c r="B57" s="39" t="s">
        <v>4</v>
      </c>
      <c r="C57" s="44"/>
      <c r="D57" s="43"/>
      <c r="E57" s="31"/>
      <c r="F57" s="20"/>
    </row>
    <row r="58" spans="1:6" ht="18" x14ac:dyDescent="0.3">
      <c r="A58" s="56">
        <v>14</v>
      </c>
      <c r="B58" s="41" t="s">
        <v>15</v>
      </c>
      <c r="C58" s="40"/>
      <c r="D58" s="40"/>
      <c r="E58" s="35">
        <f>SUM(D59:D61)</f>
        <v>351418</v>
      </c>
      <c r="F58" s="22">
        <f>+E58/$D$62</f>
        <v>1.7614319385356502E-3</v>
      </c>
    </row>
    <row r="59" spans="1:6" ht="18" x14ac:dyDescent="0.3">
      <c r="A59" s="63"/>
      <c r="B59" s="38" t="s">
        <v>2</v>
      </c>
      <c r="C59" s="44">
        <v>1467</v>
      </c>
      <c r="D59" s="43">
        <v>214170</v>
      </c>
      <c r="E59" s="35"/>
      <c r="F59" s="20"/>
    </row>
    <row r="60" spans="1:6" ht="18" x14ac:dyDescent="0.3">
      <c r="A60" s="63"/>
      <c r="B60" s="38" t="s">
        <v>3</v>
      </c>
      <c r="C60" s="43">
        <v>24</v>
      </c>
      <c r="D60" s="43">
        <v>137248</v>
      </c>
      <c r="E60" s="35"/>
      <c r="F60" s="20"/>
    </row>
    <row r="61" spans="1:6" ht="18" x14ac:dyDescent="0.3">
      <c r="A61" s="57"/>
      <c r="B61" s="39" t="s">
        <v>4</v>
      </c>
      <c r="C61" s="43"/>
      <c r="D61" s="43"/>
      <c r="E61" s="35"/>
      <c r="F61" s="20"/>
    </row>
    <row r="62" spans="1:6" ht="18" x14ac:dyDescent="0.3">
      <c r="A62" s="1"/>
      <c r="B62" s="41" t="s">
        <v>10</v>
      </c>
      <c r="C62" s="40">
        <f>SUM(C6:C61)</f>
        <v>169127</v>
      </c>
      <c r="D62" s="40">
        <f>SUM(D6:D61)</f>
        <v>199506999</v>
      </c>
      <c r="E62" s="31">
        <f>SUM(E6:E61)</f>
        <v>199506999</v>
      </c>
      <c r="F62" s="20">
        <f>SUM(F6:F61)</f>
        <v>0.99999999999999989</v>
      </c>
    </row>
    <row r="63" spans="1:6" ht="15.6" x14ac:dyDescent="0.3">
      <c r="A63" s="1"/>
      <c r="B63" s="1"/>
      <c r="C63" s="1"/>
      <c r="D63" s="27"/>
      <c r="E63" s="31"/>
      <c r="F63" s="20"/>
    </row>
    <row r="64" spans="1:6" ht="15.6" x14ac:dyDescent="0.3">
      <c r="D64" s="26"/>
      <c r="E64" s="31"/>
      <c r="F64" s="20"/>
    </row>
    <row r="65" spans="2:6" ht="15.6" x14ac:dyDescent="0.3">
      <c r="B65" s="8" t="s">
        <v>53</v>
      </c>
      <c r="E65" s="31"/>
      <c r="F65" s="20"/>
    </row>
    <row r="66" spans="2:6" ht="15.6" x14ac:dyDescent="0.3">
      <c r="D66" s="26"/>
      <c r="E66" s="31"/>
      <c r="F66" s="20"/>
    </row>
    <row r="67" spans="2:6" ht="15.6" x14ac:dyDescent="0.3">
      <c r="C67" s="26"/>
      <c r="E67" s="31"/>
      <c r="F67" s="20"/>
    </row>
    <row r="68" spans="2:6" ht="15.6" x14ac:dyDescent="0.3">
      <c r="C68" s="26"/>
      <c r="E68" s="31"/>
      <c r="F68" s="20"/>
    </row>
    <row r="69" spans="2:6" ht="15.6" x14ac:dyDescent="0.3">
      <c r="C69" s="26"/>
      <c r="E69" s="31"/>
      <c r="F69" s="20"/>
    </row>
    <row r="70" spans="2:6" ht="15.6" x14ac:dyDescent="0.3">
      <c r="E70" s="31"/>
    </row>
    <row r="71" spans="2:6" ht="15.6" x14ac:dyDescent="0.3">
      <c r="E71" s="31"/>
    </row>
    <row r="72" spans="2:6" ht="15.6" x14ac:dyDescent="0.3">
      <c r="E72" s="31"/>
    </row>
    <row r="73" spans="2:6" ht="15.6" x14ac:dyDescent="0.3">
      <c r="E73" s="31"/>
    </row>
    <row r="74" spans="2:6" ht="15.6" x14ac:dyDescent="0.3">
      <c r="E74" s="31"/>
    </row>
    <row r="75" spans="2:6" ht="15.6" x14ac:dyDescent="0.3">
      <c r="E75" s="31"/>
    </row>
  </sheetData>
  <mergeCells count="20">
    <mergeCell ref="A26:A29"/>
    <mergeCell ref="A1:B1"/>
    <mergeCell ref="A2:D2"/>
    <mergeCell ref="A3:B3"/>
    <mergeCell ref="A4:A5"/>
    <mergeCell ref="B4:B5"/>
    <mergeCell ref="C4:D4"/>
    <mergeCell ref="A6:A9"/>
    <mergeCell ref="A10:A13"/>
    <mergeCell ref="A14:A17"/>
    <mergeCell ref="A18:A21"/>
    <mergeCell ref="A22:A25"/>
    <mergeCell ref="A54:A57"/>
    <mergeCell ref="A58:A61"/>
    <mergeCell ref="A30:A33"/>
    <mergeCell ref="A34:A37"/>
    <mergeCell ref="A38:A41"/>
    <mergeCell ref="A42:A45"/>
    <mergeCell ref="A46:A49"/>
    <mergeCell ref="A50:A5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62"/>
  <sheetViews>
    <sheetView tabSelected="1" workbookViewId="0">
      <pane ySplit="5" topLeftCell="A6" activePane="bottomLeft" state="frozen"/>
      <selection pane="bottomLeft" sqref="A1:D1"/>
    </sheetView>
  </sheetViews>
  <sheetFormatPr defaultColWidth="61.33203125" defaultRowHeight="14.4" x14ac:dyDescent="0.3"/>
  <cols>
    <col min="1" max="1" width="4.33203125" style="45" bestFit="1" customWidth="1"/>
    <col min="2" max="2" width="52.6640625" style="45" bestFit="1" customWidth="1"/>
    <col min="3" max="3" width="27.88671875" style="45" bestFit="1" customWidth="1"/>
    <col min="4" max="4" width="25" style="45" customWidth="1"/>
    <col min="5" max="16384" width="61.33203125" style="45"/>
  </cols>
  <sheetData>
    <row r="1" spans="1:4" ht="18.600000000000001" thickBot="1" x14ac:dyDescent="0.35">
      <c r="A1" s="73" t="s">
        <v>32</v>
      </c>
      <c r="B1" s="74"/>
      <c r="C1" s="74"/>
      <c r="D1" s="74"/>
    </row>
    <row r="2" spans="1:4" ht="18.600000000000001" thickBot="1" x14ac:dyDescent="0.35">
      <c r="A2" s="70" t="s">
        <v>56</v>
      </c>
      <c r="B2" s="71"/>
      <c r="C2" s="71"/>
      <c r="D2" s="72"/>
    </row>
    <row r="3" spans="1:4" ht="15.6" x14ac:dyDescent="0.3">
      <c r="A3" s="55"/>
      <c r="B3" s="55"/>
      <c r="C3" s="13"/>
      <c r="D3" s="46"/>
    </row>
    <row r="4" spans="1:4" x14ac:dyDescent="0.3">
      <c r="A4" s="56" t="s">
        <v>0</v>
      </c>
      <c r="B4" s="58" t="s">
        <v>1</v>
      </c>
      <c r="C4" s="64" t="s">
        <v>55</v>
      </c>
      <c r="D4" s="66"/>
    </row>
    <row r="5" spans="1:4" ht="52.8" customHeight="1" x14ac:dyDescent="0.3">
      <c r="A5" s="57"/>
      <c r="B5" s="59"/>
      <c r="C5" s="14" t="s">
        <v>5</v>
      </c>
      <c r="D5" s="17" t="s">
        <v>24</v>
      </c>
    </row>
    <row r="6" spans="1:4" ht="18" x14ac:dyDescent="0.3">
      <c r="A6" s="56">
        <v>1</v>
      </c>
      <c r="B6" s="41" t="s">
        <v>16</v>
      </c>
      <c r="C6" s="40"/>
      <c r="D6" s="40"/>
    </row>
    <row r="7" spans="1:4" x14ac:dyDescent="0.3">
      <c r="A7" s="63"/>
      <c r="B7" s="38" t="s">
        <v>2</v>
      </c>
      <c r="C7" s="44"/>
      <c r="D7" s="43"/>
    </row>
    <row r="8" spans="1:4" x14ac:dyDescent="0.3">
      <c r="A8" s="63"/>
      <c r="B8" s="38" t="s">
        <v>3</v>
      </c>
      <c r="C8" s="44"/>
      <c r="D8" s="43"/>
    </row>
    <row r="9" spans="1:4" x14ac:dyDescent="0.3">
      <c r="A9" s="57"/>
      <c r="B9" s="39" t="s">
        <v>4</v>
      </c>
      <c r="C9" s="44">
        <v>8</v>
      </c>
      <c r="D9" s="44">
        <v>23964254</v>
      </c>
    </row>
    <row r="10" spans="1:4" ht="18" x14ac:dyDescent="0.3">
      <c r="A10" s="56">
        <v>2</v>
      </c>
      <c r="B10" s="41" t="s">
        <v>17</v>
      </c>
      <c r="C10" s="40"/>
      <c r="D10" s="40"/>
    </row>
    <row r="11" spans="1:4" x14ac:dyDescent="0.3">
      <c r="A11" s="63"/>
      <c r="B11" s="38" t="s">
        <v>2</v>
      </c>
      <c r="C11" s="44"/>
      <c r="D11" s="43"/>
    </row>
    <row r="12" spans="1:4" x14ac:dyDescent="0.3">
      <c r="A12" s="63"/>
      <c r="B12" s="38" t="s">
        <v>3</v>
      </c>
      <c r="C12" s="44">
        <v>2</v>
      </c>
      <c r="D12" s="43">
        <v>50855</v>
      </c>
    </row>
    <row r="13" spans="1:4" x14ac:dyDescent="0.3">
      <c r="A13" s="57"/>
      <c r="B13" s="39" t="s">
        <v>4</v>
      </c>
      <c r="C13" s="44">
        <v>1</v>
      </c>
      <c r="D13" s="43">
        <v>2182673</v>
      </c>
    </row>
    <row r="14" spans="1:4" ht="18" x14ac:dyDescent="0.3">
      <c r="A14" s="56">
        <v>3</v>
      </c>
      <c r="B14" s="41" t="s">
        <v>19</v>
      </c>
      <c r="C14" s="40"/>
      <c r="D14" s="40"/>
    </row>
    <row r="15" spans="1:4" x14ac:dyDescent="0.3">
      <c r="A15" s="63"/>
      <c r="B15" s="38" t="s">
        <v>2</v>
      </c>
      <c r="C15" s="44">
        <v>5333</v>
      </c>
      <c r="D15" s="43">
        <v>5187548</v>
      </c>
    </row>
    <row r="16" spans="1:4" x14ac:dyDescent="0.3">
      <c r="A16" s="63"/>
      <c r="B16" s="38" t="s">
        <v>3</v>
      </c>
      <c r="C16" s="44">
        <v>279</v>
      </c>
      <c r="D16" s="43">
        <v>2359011</v>
      </c>
    </row>
    <row r="17" spans="1:4" x14ac:dyDescent="0.3">
      <c r="A17" s="57"/>
      <c r="B17" s="39" t="s">
        <v>4</v>
      </c>
      <c r="C17" s="44">
        <v>9</v>
      </c>
      <c r="D17" s="43">
        <v>7942370</v>
      </c>
    </row>
    <row r="18" spans="1:4" ht="18" x14ac:dyDescent="0.3">
      <c r="A18" s="56">
        <v>4</v>
      </c>
      <c r="B18" s="41" t="s">
        <v>26</v>
      </c>
      <c r="C18" s="40"/>
      <c r="D18" s="40"/>
    </row>
    <row r="19" spans="1:4" x14ac:dyDescent="0.3">
      <c r="A19" s="63"/>
      <c r="B19" s="38" t="s">
        <v>2</v>
      </c>
      <c r="C19" s="44">
        <v>9193</v>
      </c>
      <c r="D19" s="43">
        <v>9767559</v>
      </c>
    </row>
    <row r="20" spans="1:4" x14ac:dyDescent="0.3">
      <c r="A20" s="63"/>
      <c r="B20" s="38" t="s">
        <v>3</v>
      </c>
      <c r="C20" s="44">
        <v>296</v>
      </c>
      <c r="D20" s="43">
        <v>2969741</v>
      </c>
    </row>
    <row r="21" spans="1:4" x14ac:dyDescent="0.3">
      <c r="A21" s="57"/>
      <c r="B21" s="39" t="s">
        <v>4</v>
      </c>
      <c r="C21" s="44">
        <v>4</v>
      </c>
      <c r="D21" s="43">
        <v>3088342</v>
      </c>
    </row>
    <row r="22" spans="1:4" ht="18" x14ac:dyDescent="0.3">
      <c r="A22" s="56">
        <v>5</v>
      </c>
      <c r="B22" s="41" t="s">
        <v>20</v>
      </c>
      <c r="C22" s="40"/>
      <c r="D22" s="40"/>
    </row>
    <row r="23" spans="1:4" x14ac:dyDescent="0.3">
      <c r="A23" s="63"/>
      <c r="B23" s="38" t="s">
        <v>2</v>
      </c>
      <c r="C23" s="44">
        <v>7678</v>
      </c>
      <c r="D23" s="43">
        <v>7492515</v>
      </c>
    </row>
    <row r="24" spans="1:4" x14ac:dyDescent="0.3">
      <c r="A24" s="63"/>
      <c r="B24" s="38" t="s">
        <v>3</v>
      </c>
      <c r="C24" s="44">
        <v>242</v>
      </c>
      <c r="D24" s="43">
        <v>1504209</v>
      </c>
    </row>
    <row r="25" spans="1:4" x14ac:dyDescent="0.3">
      <c r="A25" s="57"/>
      <c r="B25" s="39" t="s">
        <v>4</v>
      </c>
      <c r="C25" s="44">
        <v>2</v>
      </c>
      <c r="D25" s="43">
        <v>291641</v>
      </c>
    </row>
    <row r="26" spans="1:4" ht="18" x14ac:dyDescent="0.3">
      <c r="A26" s="56">
        <v>6</v>
      </c>
      <c r="B26" s="41" t="s">
        <v>14</v>
      </c>
      <c r="C26" s="40"/>
      <c r="D26" s="40"/>
    </row>
    <row r="27" spans="1:4" x14ac:dyDescent="0.3">
      <c r="A27" s="63"/>
      <c r="B27" s="38" t="s">
        <v>2</v>
      </c>
      <c r="C27" s="44">
        <v>5434</v>
      </c>
      <c r="D27" s="43">
        <v>4658165</v>
      </c>
    </row>
    <row r="28" spans="1:4" x14ac:dyDescent="0.3">
      <c r="A28" s="63"/>
      <c r="B28" s="38" t="s">
        <v>3</v>
      </c>
      <c r="C28" s="44">
        <v>197</v>
      </c>
      <c r="D28" s="43">
        <v>1961992</v>
      </c>
    </row>
    <row r="29" spans="1:4" x14ac:dyDescent="0.3">
      <c r="A29" s="57"/>
      <c r="B29" s="39" t="s">
        <v>4</v>
      </c>
      <c r="C29" s="44">
        <v>3</v>
      </c>
      <c r="D29" s="43">
        <v>3404223</v>
      </c>
    </row>
    <row r="30" spans="1:4" ht="18" x14ac:dyDescent="0.3">
      <c r="A30" s="56">
        <v>7</v>
      </c>
      <c r="B30" s="41" t="s">
        <v>25</v>
      </c>
      <c r="C30" s="40"/>
      <c r="D30" s="40"/>
    </row>
    <row r="31" spans="1:4" x14ac:dyDescent="0.3">
      <c r="A31" s="63"/>
      <c r="B31" s="38" t="s">
        <v>2</v>
      </c>
      <c r="C31" s="37">
        <v>125504</v>
      </c>
      <c r="D31" s="43">
        <v>163863229</v>
      </c>
    </row>
    <row r="32" spans="1:4" x14ac:dyDescent="0.3">
      <c r="A32" s="63"/>
      <c r="B32" s="38" t="s">
        <v>3</v>
      </c>
      <c r="C32" s="44">
        <v>6002</v>
      </c>
      <c r="D32" s="43">
        <v>81022265</v>
      </c>
    </row>
    <row r="33" spans="1:4" x14ac:dyDescent="0.3">
      <c r="A33" s="57"/>
      <c r="B33" s="39" t="s">
        <v>4</v>
      </c>
      <c r="C33" s="44">
        <v>61</v>
      </c>
      <c r="D33" s="43">
        <v>32831166</v>
      </c>
    </row>
    <row r="34" spans="1:4" ht="18" x14ac:dyDescent="0.3">
      <c r="A34" s="56">
        <v>8</v>
      </c>
      <c r="B34" s="41" t="s">
        <v>27</v>
      </c>
      <c r="C34" s="40"/>
      <c r="D34" s="40"/>
    </row>
    <row r="35" spans="1:4" x14ac:dyDescent="0.3">
      <c r="A35" s="63"/>
      <c r="B35" s="38" t="s">
        <v>2</v>
      </c>
      <c r="C35" s="44">
        <v>1369</v>
      </c>
      <c r="D35" s="43">
        <v>1336414</v>
      </c>
    </row>
    <row r="36" spans="1:4" x14ac:dyDescent="0.3">
      <c r="A36" s="63"/>
      <c r="B36" s="38" t="s">
        <v>3</v>
      </c>
      <c r="C36" s="44">
        <v>149</v>
      </c>
      <c r="D36" s="43">
        <v>835739</v>
      </c>
    </row>
    <row r="37" spans="1:4" x14ac:dyDescent="0.3">
      <c r="A37" s="57"/>
      <c r="B37" s="39" t="s">
        <v>4</v>
      </c>
      <c r="C37" s="43"/>
      <c r="D37" s="43"/>
    </row>
    <row r="38" spans="1:4" ht="18" x14ac:dyDescent="0.3">
      <c r="A38" s="56">
        <v>9</v>
      </c>
      <c r="B38" s="41" t="s">
        <v>11</v>
      </c>
      <c r="C38" s="40"/>
      <c r="D38" s="40"/>
    </row>
    <row r="39" spans="1:4" x14ac:dyDescent="0.3">
      <c r="A39" s="63"/>
      <c r="B39" s="38" t="s">
        <v>2</v>
      </c>
      <c r="C39" s="44">
        <v>865</v>
      </c>
      <c r="D39" s="43">
        <v>843590</v>
      </c>
    </row>
    <row r="40" spans="1:4" x14ac:dyDescent="0.3">
      <c r="A40" s="63"/>
      <c r="B40" s="38" t="s">
        <v>3</v>
      </c>
      <c r="C40" s="44">
        <v>47</v>
      </c>
      <c r="D40" s="43">
        <v>517693</v>
      </c>
    </row>
    <row r="41" spans="1:4" x14ac:dyDescent="0.3">
      <c r="A41" s="57"/>
      <c r="B41" s="39" t="s">
        <v>4</v>
      </c>
      <c r="C41" s="43"/>
      <c r="D41" s="43"/>
    </row>
    <row r="42" spans="1:4" ht="18" x14ac:dyDescent="0.3">
      <c r="A42" s="56">
        <v>10</v>
      </c>
      <c r="B42" s="41" t="s">
        <v>21</v>
      </c>
      <c r="C42" s="40"/>
      <c r="D42" s="40"/>
    </row>
    <row r="43" spans="1:4" x14ac:dyDescent="0.3">
      <c r="A43" s="63"/>
      <c r="B43" s="38" t="s">
        <v>2</v>
      </c>
      <c r="C43" s="44">
        <v>6331</v>
      </c>
      <c r="D43" s="43">
        <v>6456161</v>
      </c>
    </row>
    <row r="44" spans="1:4" x14ac:dyDescent="0.3">
      <c r="A44" s="63"/>
      <c r="B44" s="38" t="s">
        <v>3</v>
      </c>
      <c r="C44" s="44">
        <v>316</v>
      </c>
      <c r="D44" s="43">
        <v>4440127</v>
      </c>
    </row>
    <row r="45" spans="1:4" x14ac:dyDescent="0.3">
      <c r="A45" s="57"/>
      <c r="B45" s="39" t="s">
        <v>4</v>
      </c>
      <c r="C45" s="44">
        <v>3</v>
      </c>
      <c r="D45" s="43">
        <v>2481623</v>
      </c>
    </row>
    <row r="46" spans="1:4" ht="18" x14ac:dyDescent="0.3">
      <c r="A46" s="56">
        <v>11</v>
      </c>
      <c r="B46" s="41" t="s">
        <v>22</v>
      </c>
      <c r="C46" s="40"/>
      <c r="D46" s="40"/>
    </row>
    <row r="47" spans="1:4" x14ac:dyDescent="0.3">
      <c r="A47" s="63"/>
      <c r="B47" s="38" t="s">
        <v>2</v>
      </c>
      <c r="C47" s="44">
        <v>560</v>
      </c>
      <c r="D47" s="43">
        <v>646734</v>
      </c>
    </row>
    <row r="48" spans="1:4" x14ac:dyDescent="0.3">
      <c r="A48" s="63"/>
      <c r="B48" s="38" t="s">
        <v>3</v>
      </c>
      <c r="C48" s="44">
        <v>104</v>
      </c>
      <c r="D48" s="43">
        <v>1291951</v>
      </c>
    </row>
    <row r="49" spans="1:4" x14ac:dyDescent="0.3">
      <c r="A49" s="57"/>
      <c r="B49" s="39" t="s">
        <v>4</v>
      </c>
      <c r="C49" s="43"/>
      <c r="D49" s="43"/>
    </row>
    <row r="50" spans="1:4" ht="18" x14ac:dyDescent="0.3">
      <c r="A50" s="56">
        <v>12</v>
      </c>
      <c r="B50" s="41" t="s">
        <v>23</v>
      </c>
      <c r="C50" s="40"/>
      <c r="D50" s="40"/>
    </row>
    <row r="51" spans="1:4" x14ac:dyDescent="0.3">
      <c r="A51" s="63"/>
      <c r="B51" s="38" t="s">
        <v>2</v>
      </c>
      <c r="C51" s="44">
        <v>139</v>
      </c>
      <c r="D51" s="43">
        <v>151189</v>
      </c>
    </row>
    <row r="52" spans="1:4" x14ac:dyDescent="0.3">
      <c r="A52" s="63"/>
      <c r="B52" s="38" t="s">
        <v>3</v>
      </c>
      <c r="C52" s="44">
        <v>9</v>
      </c>
      <c r="D52" s="43">
        <v>266341</v>
      </c>
    </row>
    <row r="53" spans="1:4" x14ac:dyDescent="0.3">
      <c r="A53" s="57"/>
      <c r="B53" s="39" t="s">
        <v>4</v>
      </c>
      <c r="C53" s="44"/>
      <c r="D53" s="43"/>
    </row>
    <row r="54" spans="1:4" ht="18" x14ac:dyDescent="0.3">
      <c r="A54" s="56">
        <v>13</v>
      </c>
      <c r="B54" s="41" t="s">
        <v>12</v>
      </c>
      <c r="C54" s="40"/>
      <c r="D54" s="40"/>
    </row>
    <row r="55" spans="1:4" x14ac:dyDescent="0.3">
      <c r="A55" s="63"/>
      <c r="B55" s="38" t="s">
        <v>2</v>
      </c>
      <c r="C55" s="44">
        <v>287</v>
      </c>
      <c r="D55" s="43">
        <v>251844</v>
      </c>
    </row>
    <row r="56" spans="1:4" x14ac:dyDescent="0.3">
      <c r="A56" s="63"/>
      <c r="B56" s="38" t="s">
        <v>3</v>
      </c>
      <c r="C56" s="44">
        <v>12</v>
      </c>
      <c r="D56" s="43">
        <v>59017</v>
      </c>
    </row>
    <row r="57" spans="1:4" x14ac:dyDescent="0.3">
      <c r="A57" s="57"/>
      <c r="B57" s="39" t="s">
        <v>4</v>
      </c>
      <c r="C57" s="44"/>
      <c r="D57" s="43"/>
    </row>
    <row r="58" spans="1:4" ht="18" x14ac:dyDescent="0.3">
      <c r="A58" s="56">
        <v>14</v>
      </c>
      <c r="B58" s="41" t="s">
        <v>15</v>
      </c>
      <c r="C58" s="40"/>
      <c r="D58" s="40"/>
    </row>
    <row r="59" spans="1:4" x14ac:dyDescent="0.3">
      <c r="A59" s="63"/>
      <c r="B59" s="38" t="s">
        <v>2</v>
      </c>
      <c r="C59" s="44">
        <v>1764</v>
      </c>
      <c r="D59" s="43">
        <v>1385307</v>
      </c>
    </row>
    <row r="60" spans="1:4" x14ac:dyDescent="0.3">
      <c r="A60" s="63"/>
      <c r="B60" s="38" t="s">
        <v>3</v>
      </c>
      <c r="C60" s="43">
        <v>25</v>
      </c>
      <c r="D60" s="43">
        <v>233466</v>
      </c>
    </row>
    <row r="61" spans="1:4" x14ac:dyDescent="0.3">
      <c r="A61" s="57"/>
      <c r="B61" s="39" t="s">
        <v>4</v>
      </c>
      <c r="C61" s="43"/>
      <c r="D61" s="43"/>
    </row>
    <row r="62" spans="1:4" ht="18" x14ac:dyDescent="0.3">
      <c r="A62" s="1"/>
      <c r="B62" s="41" t="s">
        <v>10</v>
      </c>
      <c r="C62" s="40">
        <f>SUM(C6:C61)</f>
        <v>172228</v>
      </c>
      <c r="D62" s="40">
        <f>SUM(D6:D61)</f>
        <v>375738954</v>
      </c>
    </row>
  </sheetData>
  <sheetProtection algorithmName="SHA-512" hashValue="1PEI9bjpCPUCd+s7V5w4iQ2TcorlEl3Azd6jjRpAa+KdBa6T7sSzCU4waO6+mcqGrXzGayaAtnWvGXEXGwzLWw==" saltValue="fV46QeCJ+PeC2kot9lhLsg==" spinCount="100000" sheet="1" objects="1" scenarios="1"/>
  <mergeCells count="20">
    <mergeCell ref="A58:A61"/>
    <mergeCell ref="A1:D1"/>
    <mergeCell ref="A30:A33"/>
    <mergeCell ref="A34:A37"/>
    <mergeCell ref="A38:A41"/>
    <mergeCell ref="A42:A45"/>
    <mergeCell ref="A46:A49"/>
    <mergeCell ref="A50:A53"/>
    <mergeCell ref="A6:A9"/>
    <mergeCell ref="A10:A13"/>
    <mergeCell ref="A14:A17"/>
    <mergeCell ref="A18:A21"/>
    <mergeCell ref="A22:A25"/>
    <mergeCell ref="A26:A29"/>
    <mergeCell ref="A2:D2"/>
    <mergeCell ref="A3:B3"/>
    <mergeCell ref="A4:A5"/>
    <mergeCell ref="B4:B5"/>
    <mergeCell ref="C4:D4"/>
    <mergeCell ref="A54:A5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9"/>
  <sheetViews>
    <sheetView workbookViewId="0">
      <selection activeCell="C11" sqref="C11"/>
    </sheetView>
  </sheetViews>
  <sheetFormatPr defaultColWidth="9.109375" defaultRowHeight="14.4" x14ac:dyDescent="0.3"/>
  <cols>
    <col min="1" max="1" width="4.44140625" style="8" bestFit="1" customWidth="1"/>
    <col min="2" max="2" width="64.33203125" style="8" bestFit="1" customWidth="1"/>
    <col min="3" max="3" width="20.33203125" style="8" customWidth="1"/>
    <col min="4" max="4" width="19.5546875" style="8" customWidth="1"/>
    <col min="5" max="5" width="33" style="8" customWidth="1"/>
    <col min="6" max="6" width="15.44140625" style="30" customWidth="1"/>
    <col min="7" max="7" width="11.109375" style="8" customWidth="1"/>
    <col min="8" max="16384" width="9.109375" style="8"/>
  </cols>
  <sheetData>
    <row r="1" spans="1:7" ht="18.600000000000001" thickBot="1" x14ac:dyDescent="0.35">
      <c r="A1" s="50" t="s">
        <v>32</v>
      </c>
      <c r="B1" s="51"/>
      <c r="C1" s="1"/>
      <c r="D1" s="1"/>
      <c r="E1" s="19"/>
    </row>
    <row r="2" spans="1:7" ht="18.600000000000001" thickBot="1" x14ac:dyDescent="0.35">
      <c r="A2" s="52" t="s">
        <v>30</v>
      </c>
      <c r="B2" s="53"/>
      <c r="C2" s="53"/>
      <c r="D2" s="53"/>
      <c r="E2" s="54"/>
      <c r="F2" s="31"/>
    </row>
    <row r="3" spans="1:7" ht="15.6" x14ac:dyDescent="0.3">
      <c r="A3" s="55"/>
      <c r="B3" s="55"/>
      <c r="C3" s="13"/>
      <c r="D3" s="12"/>
      <c r="E3" s="19"/>
      <c r="F3" s="31"/>
    </row>
    <row r="4" spans="1:7" ht="54.75" customHeight="1" x14ac:dyDescent="0.3">
      <c r="A4" s="56" t="s">
        <v>0</v>
      </c>
      <c r="B4" s="58" t="s">
        <v>1</v>
      </c>
      <c r="C4" s="60" t="s">
        <v>31</v>
      </c>
      <c r="D4" s="61"/>
      <c r="E4" s="62"/>
      <c r="F4" s="31"/>
    </row>
    <row r="5" spans="1:7" ht="86.4" x14ac:dyDescent="0.3">
      <c r="A5" s="57"/>
      <c r="B5" s="59"/>
      <c r="C5" s="14" t="s">
        <v>5</v>
      </c>
      <c r="D5" s="14" t="s">
        <v>6</v>
      </c>
      <c r="E5" s="17" t="s">
        <v>24</v>
      </c>
      <c r="F5" s="32"/>
      <c r="G5" s="21"/>
    </row>
    <row r="6" spans="1:7" ht="18" x14ac:dyDescent="0.3">
      <c r="A6" s="47">
        <v>1</v>
      </c>
      <c r="B6" s="16" t="s">
        <v>16</v>
      </c>
      <c r="C6" s="15"/>
      <c r="D6" s="15"/>
      <c r="E6" s="15"/>
      <c r="F6" s="33">
        <f>SUM(E7:E9)</f>
        <v>17943250</v>
      </c>
      <c r="G6" s="22">
        <f>+F6/$E$66</f>
        <v>2.7301445393211016E-2</v>
      </c>
    </row>
    <row r="7" spans="1:7" x14ac:dyDescent="0.3">
      <c r="A7" s="48"/>
      <c r="B7" s="10" t="s">
        <v>2</v>
      </c>
      <c r="C7" s="18" t="s">
        <v>7</v>
      </c>
      <c r="D7" s="9" t="s">
        <v>7</v>
      </c>
      <c r="E7" s="9" t="s">
        <v>7</v>
      </c>
      <c r="F7" s="34"/>
      <c r="G7" s="23"/>
    </row>
    <row r="8" spans="1:7" x14ac:dyDescent="0.3">
      <c r="A8" s="48"/>
      <c r="B8" s="10" t="s">
        <v>3</v>
      </c>
      <c r="C8" s="18" t="s">
        <v>7</v>
      </c>
      <c r="D8" s="9" t="s">
        <v>7</v>
      </c>
      <c r="E8" s="9" t="s">
        <v>7</v>
      </c>
      <c r="F8" s="34"/>
      <c r="G8" s="23"/>
    </row>
    <row r="9" spans="1:7" x14ac:dyDescent="0.3">
      <c r="A9" s="49"/>
      <c r="B9" s="11" t="s">
        <v>4</v>
      </c>
      <c r="C9" s="18">
        <v>8</v>
      </c>
      <c r="D9" s="9" t="s">
        <v>7</v>
      </c>
      <c r="E9" s="18">
        <v>17943250</v>
      </c>
      <c r="F9" s="33"/>
      <c r="G9" s="24"/>
    </row>
    <row r="10" spans="1:7" ht="18" x14ac:dyDescent="0.3">
      <c r="A10" s="47">
        <v>2</v>
      </c>
      <c r="B10" s="16" t="s">
        <v>17</v>
      </c>
      <c r="C10" s="15"/>
      <c r="D10" s="15"/>
      <c r="E10" s="15"/>
      <c r="F10" s="33">
        <f>SUM(E11:E13)</f>
        <v>2024694</v>
      </c>
      <c r="G10" s="22">
        <f>+F10/$E$66</f>
        <v>3.0806611220911477E-3</v>
      </c>
    </row>
    <row r="11" spans="1:7" ht="18" x14ac:dyDescent="0.3">
      <c r="A11" s="48"/>
      <c r="B11" s="10" t="s">
        <v>2</v>
      </c>
      <c r="C11" s="18" t="s">
        <v>7</v>
      </c>
      <c r="D11" s="9" t="s">
        <v>7</v>
      </c>
      <c r="E11" s="9" t="s">
        <v>7</v>
      </c>
      <c r="F11" s="35"/>
      <c r="G11" s="22"/>
    </row>
    <row r="12" spans="1:7" ht="18" x14ac:dyDescent="0.3">
      <c r="A12" s="48"/>
      <c r="B12" s="10" t="s">
        <v>3</v>
      </c>
      <c r="C12" s="18">
        <v>2</v>
      </c>
      <c r="D12" s="9" t="s">
        <v>7</v>
      </c>
      <c r="E12" s="18">
        <v>78150</v>
      </c>
      <c r="F12" s="35"/>
      <c r="G12" s="22"/>
    </row>
    <row r="13" spans="1:7" ht="18" x14ac:dyDescent="0.3">
      <c r="A13" s="49"/>
      <c r="B13" s="11" t="s">
        <v>4</v>
      </c>
      <c r="C13" s="18">
        <v>1</v>
      </c>
      <c r="D13" s="9" t="s">
        <v>7</v>
      </c>
      <c r="E13" s="18">
        <v>1946544</v>
      </c>
      <c r="F13" s="36"/>
      <c r="G13" s="25"/>
    </row>
    <row r="14" spans="1:7" ht="18" x14ac:dyDescent="0.3">
      <c r="A14" s="47">
        <v>3</v>
      </c>
      <c r="B14" s="16" t="s">
        <v>19</v>
      </c>
      <c r="C14" s="15"/>
      <c r="D14" s="15"/>
      <c r="E14" s="15"/>
      <c r="F14" s="33">
        <f>SUM(E15:E17)</f>
        <v>18543198</v>
      </c>
      <c r="G14" s="22">
        <f>+F14/$E$66</f>
        <v>2.8214292706867473E-2</v>
      </c>
    </row>
    <row r="15" spans="1:7" ht="18" x14ac:dyDescent="0.3">
      <c r="A15" s="48"/>
      <c r="B15" s="10" t="s">
        <v>2</v>
      </c>
      <c r="C15" s="18">
        <v>3572</v>
      </c>
      <c r="D15" s="9" t="s">
        <v>7</v>
      </c>
      <c r="E15" s="18">
        <v>8102136</v>
      </c>
      <c r="F15" s="35"/>
      <c r="G15" s="22"/>
    </row>
    <row r="16" spans="1:7" ht="18" x14ac:dyDescent="0.3">
      <c r="A16" s="48"/>
      <c r="B16" s="10" t="s">
        <v>3</v>
      </c>
      <c r="C16" s="18">
        <v>215</v>
      </c>
      <c r="D16" s="9" t="s">
        <v>7</v>
      </c>
      <c r="E16" s="9">
        <v>3181178</v>
      </c>
      <c r="F16" s="35"/>
      <c r="G16" s="22"/>
    </row>
    <row r="17" spans="1:7" ht="18" x14ac:dyDescent="0.3">
      <c r="A17" s="49"/>
      <c r="B17" s="11" t="s">
        <v>4</v>
      </c>
      <c r="C17" s="18">
        <v>7</v>
      </c>
      <c r="D17" s="9" t="s">
        <v>7</v>
      </c>
      <c r="E17" s="18">
        <v>7259884</v>
      </c>
      <c r="F17" s="36"/>
      <c r="G17" s="25"/>
    </row>
    <row r="18" spans="1:7" ht="18" x14ac:dyDescent="0.3">
      <c r="A18" s="47">
        <v>4</v>
      </c>
      <c r="B18" s="16" t="s">
        <v>26</v>
      </c>
      <c r="C18" s="15"/>
      <c r="D18" s="15"/>
      <c r="E18" s="15"/>
      <c r="F18" s="33">
        <f>SUM(E19:E21)</f>
        <v>24249362</v>
      </c>
      <c r="G18" s="22">
        <f>+F18/$E$66</f>
        <v>3.6896472626932485E-2</v>
      </c>
    </row>
    <row r="19" spans="1:7" ht="18" x14ac:dyDescent="0.3">
      <c r="A19" s="48"/>
      <c r="B19" s="10" t="s">
        <v>2</v>
      </c>
      <c r="C19" s="18">
        <v>7357</v>
      </c>
      <c r="D19" s="9" t="s">
        <v>7</v>
      </c>
      <c r="E19" s="18">
        <v>18321833</v>
      </c>
      <c r="F19" s="35"/>
      <c r="G19" s="22"/>
    </row>
    <row r="20" spans="1:7" ht="18" x14ac:dyDescent="0.3">
      <c r="A20" s="48"/>
      <c r="B20" s="10" t="s">
        <v>3</v>
      </c>
      <c r="C20" s="18">
        <v>233</v>
      </c>
      <c r="D20" s="9" t="s">
        <v>7</v>
      </c>
      <c r="E20" s="18">
        <v>2912604</v>
      </c>
      <c r="F20" s="35"/>
      <c r="G20" s="22"/>
    </row>
    <row r="21" spans="1:7" ht="18" x14ac:dyDescent="0.3">
      <c r="A21" s="49"/>
      <c r="B21" s="11" t="s">
        <v>4</v>
      </c>
      <c r="C21" s="18">
        <v>3</v>
      </c>
      <c r="D21" s="9" t="s">
        <v>7</v>
      </c>
      <c r="E21" s="18">
        <v>3014925</v>
      </c>
      <c r="F21" s="36"/>
      <c r="G21" s="25"/>
    </row>
    <row r="22" spans="1:7" ht="18" x14ac:dyDescent="0.3">
      <c r="A22" s="47">
        <v>5</v>
      </c>
      <c r="B22" s="16" t="s">
        <v>20</v>
      </c>
      <c r="C22" s="15"/>
      <c r="D22" s="15"/>
      <c r="E22" s="15"/>
      <c r="F22" s="33">
        <f>SUM(E23:E25)</f>
        <v>16091827</v>
      </c>
      <c r="G22" s="22">
        <f>+F22/$E$66</f>
        <v>2.448442373134737E-2</v>
      </c>
    </row>
    <row r="23" spans="1:7" ht="18" x14ac:dyDescent="0.3">
      <c r="A23" s="48"/>
      <c r="B23" s="10" t="s">
        <v>2</v>
      </c>
      <c r="C23" s="18">
        <v>6393</v>
      </c>
      <c r="D23" s="9" t="s">
        <v>7</v>
      </c>
      <c r="E23" s="18">
        <v>13761787</v>
      </c>
      <c r="F23" s="35"/>
      <c r="G23" s="22"/>
    </row>
    <row r="24" spans="1:7" ht="18" x14ac:dyDescent="0.3">
      <c r="A24" s="48"/>
      <c r="B24" s="10" t="s">
        <v>3</v>
      </c>
      <c r="C24" s="18">
        <v>216</v>
      </c>
      <c r="D24" s="9" t="s">
        <v>7</v>
      </c>
      <c r="E24" s="18">
        <v>2009051</v>
      </c>
      <c r="F24" s="35"/>
      <c r="G24" s="22"/>
    </row>
    <row r="25" spans="1:7" ht="18" x14ac:dyDescent="0.3">
      <c r="A25" s="49"/>
      <c r="B25" s="11" t="s">
        <v>4</v>
      </c>
      <c r="C25" s="18">
        <v>3</v>
      </c>
      <c r="D25" s="9" t="s">
        <v>7</v>
      </c>
      <c r="E25" s="18">
        <v>320989</v>
      </c>
      <c r="F25" s="36"/>
      <c r="G25" s="25"/>
    </row>
    <row r="26" spans="1:7" ht="18" x14ac:dyDescent="0.3">
      <c r="A26" s="47">
        <v>6</v>
      </c>
      <c r="B26" s="16" t="s">
        <v>14</v>
      </c>
      <c r="C26" s="15"/>
      <c r="D26" s="15"/>
      <c r="E26" s="15"/>
      <c r="F26" s="33">
        <f>SUM(E27:E29)</f>
        <v>13501347</v>
      </c>
      <c r="G26" s="22">
        <f>+F26/$E$66</f>
        <v>2.0542894283660618E-2</v>
      </c>
    </row>
    <row r="27" spans="1:7" ht="18" x14ac:dyDescent="0.3">
      <c r="A27" s="48"/>
      <c r="B27" s="10" t="s">
        <v>2</v>
      </c>
      <c r="C27" s="18">
        <v>4292</v>
      </c>
      <c r="D27" s="9" t="s">
        <v>7</v>
      </c>
      <c r="E27" s="18">
        <v>8122645</v>
      </c>
      <c r="F27" s="35"/>
      <c r="G27" s="22"/>
    </row>
    <row r="28" spans="1:7" ht="18" x14ac:dyDescent="0.3">
      <c r="A28" s="48"/>
      <c r="B28" s="10" t="s">
        <v>3</v>
      </c>
      <c r="C28" s="18">
        <v>161</v>
      </c>
      <c r="D28" s="9" t="s">
        <v>7</v>
      </c>
      <c r="E28" s="18">
        <v>2600587</v>
      </c>
      <c r="F28" s="35"/>
      <c r="G28" s="22"/>
    </row>
    <row r="29" spans="1:7" ht="18" x14ac:dyDescent="0.3">
      <c r="A29" s="49"/>
      <c r="B29" s="11" t="s">
        <v>4</v>
      </c>
      <c r="C29" s="18">
        <v>2</v>
      </c>
      <c r="D29" s="9" t="s">
        <v>7</v>
      </c>
      <c r="E29" s="18">
        <v>2778115</v>
      </c>
      <c r="F29" s="36"/>
      <c r="G29" s="25"/>
    </row>
    <row r="30" spans="1:7" ht="18" x14ac:dyDescent="0.3">
      <c r="A30" s="47">
        <v>7</v>
      </c>
      <c r="B30" s="16" t="s">
        <v>25</v>
      </c>
      <c r="C30" s="15"/>
      <c r="D30" s="15"/>
      <c r="E30" s="15"/>
      <c r="F30" s="33">
        <f>SUM(E31:E33)</f>
        <v>528856676</v>
      </c>
      <c r="G30" s="22">
        <f>+F30/$E$66</f>
        <v>0.80467873214992225</v>
      </c>
    </row>
    <row r="31" spans="1:7" ht="18" x14ac:dyDescent="0.3">
      <c r="A31" s="48"/>
      <c r="B31" s="10" t="s">
        <v>2</v>
      </c>
      <c r="C31" s="18">
        <v>121095</v>
      </c>
      <c r="D31" s="9" t="s">
        <v>7</v>
      </c>
      <c r="E31" s="18">
        <v>377353343</v>
      </c>
      <c r="F31" s="35"/>
      <c r="G31" s="22"/>
    </row>
    <row r="32" spans="1:7" ht="18" x14ac:dyDescent="0.3">
      <c r="A32" s="48"/>
      <c r="B32" s="10" t="s">
        <v>3</v>
      </c>
      <c r="C32" s="18">
        <v>6122</v>
      </c>
      <c r="D32" s="9" t="s">
        <v>7</v>
      </c>
      <c r="E32" s="18">
        <v>118570795</v>
      </c>
      <c r="F32" s="35"/>
      <c r="G32" s="22"/>
    </row>
    <row r="33" spans="1:7" ht="18" x14ac:dyDescent="0.3">
      <c r="A33" s="49"/>
      <c r="B33" s="11" t="s">
        <v>4</v>
      </c>
      <c r="C33" s="18">
        <v>60</v>
      </c>
      <c r="D33" s="9" t="s">
        <v>7</v>
      </c>
      <c r="E33" s="18">
        <v>32932538</v>
      </c>
      <c r="F33" s="36"/>
      <c r="G33" s="25"/>
    </row>
    <row r="34" spans="1:7" ht="18" x14ac:dyDescent="0.3">
      <c r="A34" s="47">
        <v>8</v>
      </c>
      <c r="B34" s="16" t="s">
        <v>27</v>
      </c>
      <c r="C34" s="15"/>
      <c r="D34" s="15"/>
      <c r="E34" s="15"/>
      <c r="F34" s="33">
        <f>SUM(E35:E37)</f>
        <v>3680189</v>
      </c>
      <c r="G34" s="22">
        <f>+F34/$E$66</f>
        <v>5.5995697000373879E-3</v>
      </c>
    </row>
    <row r="35" spans="1:7" ht="15.75" customHeight="1" x14ac:dyDescent="0.3">
      <c r="A35" s="48"/>
      <c r="B35" s="10" t="s">
        <v>2</v>
      </c>
      <c r="C35" s="18">
        <v>1103</v>
      </c>
      <c r="D35" s="9" t="s">
        <v>7</v>
      </c>
      <c r="E35" s="18">
        <v>2437680</v>
      </c>
      <c r="F35" s="31"/>
      <c r="G35" s="20"/>
    </row>
    <row r="36" spans="1:7" ht="15.75" customHeight="1" x14ac:dyDescent="0.3">
      <c r="A36" s="48"/>
      <c r="B36" s="10" t="s">
        <v>3</v>
      </c>
      <c r="C36" s="18">
        <v>136</v>
      </c>
      <c r="D36" s="9" t="s">
        <v>7</v>
      </c>
      <c r="E36" s="18">
        <v>1242509</v>
      </c>
      <c r="F36" s="31"/>
      <c r="G36" s="20"/>
    </row>
    <row r="37" spans="1:7" ht="15.75" customHeight="1" x14ac:dyDescent="0.3">
      <c r="A37" s="49"/>
      <c r="B37" s="11" t="s">
        <v>4</v>
      </c>
      <c r="C37" s="9" t="s">
        <v>7</v>
      </c>
      <c r="D37" s="9" t="s">
        <v>7</v>
      </c>
      <c r="E37" s="9" t="s">
        <v>7</v>
      </c>
      <c r="F37" s="31"/>
      <c r="G37" s="20"/>
    </row>
    <row r="38" spans="1:7" ht="18" x14ac:dyDescent="0.3">
      <c r="A38" s="47">
        <v>9</v>
      </c>
      <c r="B38" s="16" t="s">
        <v>11</v>
      </c>
      <c r="C38" s="15"/>
      <c r="D38" s="15"/>
      <c r="E38" s="15"/>
      <c r="F38" s="33">
        <f>SUM(E39:E41)</f>
        <v>2244701</v>
      </c>
      <c r="G38" s="22">
        <f>+F38/$E$66</f>
        <v>3.4154114653469222E-3</v>
      </c>
    </row>
    <row r="39" spans="1:7" ht="15.75" customHeight="1" x14ac:dyDescent="0.3">
      <c r="A39" s="48"/>
      <c r="B39" s="10" t="s">
        <v>2</v>
      </c>
      <c r="C39" s="18">
        <v>737</v>
      </c>
      <c r="D39" s="9" t="s">
        <v>7</v>
      </c>
      <c r="E39" s="18">
        <v>1589811</v>
      </c>
      <c r="F39" s="31"/>
      <c r="G39" s="20"/>
    </row>
    <row r="40" spans="1:7" ht="15.75" customHeight="1" x14ac:dyDescent="0.3">
      <c r="A40" s="48"/>
      <c r="B40" s="10" t="s">
        <v>3</v>
      </c>
      <c r="C40" s="18">
        <v>47</v>
      </c>
      <c r="D40" s="9" t="s">
        <v>7</v>
      </c>
      <c r="E40" s="18">
        <v>654890</v>
      </c>
      <c r="F40" s="31"/>
      <c r="G40" s="20"/>
    </row>
    <row r="41" spans="1:7" ht="15.75" customHeight="1" x14ac:dyDescent="0.3">
      <c r="A41" s="49"/>
      <c r="B41" s="11" t="s">
        <v>4</v>
      </c>
      <c r="C41" s="9" t="s">
        <v>7</v>
      </c>
      <c r="D41" s="9" t="s">
        <v>7</v>
      </c>
      <c r="E41" s="9" t="s">
        <v>7</v>
      </c>
      <c r="F41" s="31"/>
      <c r="G41" s="20"/>
    </row>
    <row r="42" spans="1:7" ht="18" x14ac:dyDescent="0.3">
      <c r="A42" s="47">
        <v>10</v>
      </c>
      <c r="B42" s="16" t="s">
        <v>21</v>
      </c>
      <c r="C42" s="15"/>
      <c r="D42" s="15"/>
      <c r="E42" s="15"/>
      <c r="F42" s="33">
        <f>SUM(E43:E45)</f>
        <v>24116418</v>
      </c>
      <c r="G42" s="22">
        <f>+F42/$E$66</f>
        <v>3.6694192473874648E-2</v>
      </c>
    </row>
    <row r="43" spans="1:7" ht="15.75" customHeight="1" x14ac:dyDescent="0.3">
      <c r="A43" s="48"/>
      <c r="B43" s="10" t="s">
        <v>2</v>
      </c>
      <c r="C43" s="18">
        <v>5258</v>
      </c>
      <c r="D43" s="9" t="s">
        <v>7</v>
      </c>
      <c r="E43" s="18">
        <v>12237808</v>
      </c>
      <c r="F43" s="31"/>
      <c r="G43" s="20"/>
    </row>
    <row r="44" spans="1:7" ht="15.75" customHeight="1" x14ac:dyDescent="0.3">
      <c r="A44" s="48"/>
      <c r="B44" s="10" t="s">
        <v>3</v>
      </c>
      <c r="C44" s="18">
        <v>261</v>
      </c>
      <c r="D44" s="9" t="s">
        <v>7</v>
      </c>
      <c r="E44" s="18">
        <v>6205201</v>
      </c>
      <c r="F44" s="31"/>
      <c r="G44" s="20"/>
    </row>
    <row r="45" spans="1:7" ht="15.75" customHeight="1" x14ac:dyDescent="0.3">
      <c r="A45" s="49"/>
      <c r="B45" s="11" t="s">
        <v>4</v>
      </c>
      <c r="C45" s="18">
        <v>3</v>
      </c>
      <c r="D45" s="9" t="s">
        <v>7</v>
      </c>
      <c r="E45" s="18">
        <v>5673409</v>
      </c>
      <c r="F45" s="31"/>
      <c r="G45" s="20"/>
    </row>
    <row r="46" spans="1:7" ht="18" x14ac:dyDescent="0.3">
      <c r="A46" s="47">
        <v>11</v>
      </c>
      <c r="B46" s="16" t="s">
        <v>22</v>
      </c>
      <c r="C46" s="15"/>
      <c r="D46" s="15"/>
      <c r="E46" s="15"/>
      <c r="F46" s="33">
        <f>SUM(E47:E49)</f>
        <v>3587503</v>
      </c>
      <c r="G46" s="22">
        <f>+F46/$E$66</f>
        <v>5.458543867609307E-3</v>
      </c>
    </row>
    <row r="47" spans="1:7" ht="15.75" customHeight="1" x14ac:dyDescent="0.3">
      <c r="A47" s="48"/>
      <c r="B47" s="10" t="s">
        <v>2</v>
      </c>
      <c r="C47" s="18">
        <v>432</v>
      </c>
      <c r="D47" s="9" t="s">
        <v>7</v>
      </c>
      <c r="E47" s="9">
        <v>1160715</v>
      </c>
      <c r="F47" s="31"/>
      <c r="G47" s="20"/>
    </row>
    <row r="48" spans="1:7" ht="15.75" customHeight="1" x14ac:dyDescent="0.3">
      <c r="A48" s="48"/>
      <c r="B48" s="10" t="s">
        <v>3</v>
      </c>
      <c r="C48" s="18">
        <v>76</v>
      </c>
      <c r="D48" s="9" t="s">
        <v>7</v>
      </c>
      <c r="E48" s="9">
        <v>2426788</v>
      </c>
      <c r="F48" s="31"/>
      <c r="G48" s="20"/>
    </row>
    <row r="49" spans="1:7" ht="15.75" customHeight="1" x14ac:dyDescent="0.3">
      <c r="A49" s="49"/>
      <c r="B49" s="11" t="s">
        <v>4</v>
      </c>
      <c r="C49" s="9" t="s">
        <v>7</v>
      </c>
      <c r="D49" s="9" t="s">
        <v>7</v>
      </c>
      <c r="E49" s="9" t="s">
        <v>7</v>
      </c>
      <c r="F49" s="31"/>
      <c r="G49" s="20"/>
    </row>
    <row r="50" spans="1:7" ht="18" x14ac:dyDescent="0.3">
      <c r="A50" s="47">
        <v>12</v>
      </c>
      <c r="B50" s="16" t="s">
        <v>23</v>
      </c>
      <c r="C50" s="15"/>
      <c r="D50" s="15"/>
      <c r="E50" s="15"/>
      <c r="F50" s="33">
        <f>SUM(E50:E53)</f>
        <v>324388</v>
      </c>
      <c r="G50" s="22">
        <f>+F50/$E$66</f>
        <v>4.9357063342554642E-4</v>
      </c>
    </row>
    <row r="51" spans="1:7" ht="15.75" customHeight="1" x14ac:dyDescent="0.3">
      <c r="A51" s="48"/>
      <c r="B51" s="10" t="s">
        <v>2</v>
      </c>
      <c r="C51" s="18">
        <v>102</v>
      </c>
      <c r="D51" s="9" t="s">
        <v>7</v>
      </c>
      <c r="E51" s="9">
        <v>301917</v>
      </c>
      <c r="F51" s="31"/>
      <c r="G51" s="20"/>
    </row>
    <row r="52" spans="1:7" ht="15.75" customHeight="1" x14ac:dyDescent="0.3">
      <c r="A52" s="48"/>
      <c r="B52" s="10" t="s">
        <v>3</v>
      </c>
      <c r="C52" s="18">
        <v>5</v>
      </c>
      <c r="D52" s="9" t="s">
        <v>7</v>
      </c>
      <c r="E52" s="9">
        <v>22471</v>
      </c>
      <c r="F52" s="31"/>
      <c r="G52" s="20"/>
    </row>
    <row r="53" spans="1:7" ht="15.75" customHeight="1" x14ac:dyDescent="0.3">
      <c r="A53" s="49"/>
      <c r="B53" s="11" t="s">
        <v>4</v>
      </c>
      <c r="C53" s="18" t="s">
        <v>7</v>
      </c>
      <c r="D53" s="9" t="s">
        <v>7</v>
      </c>
      <c r="E53" s="9" t="s">
        <v>7</v>
      </c>
      <c r="F53" s="31"/>
      <c r="G53" s="20"/>
    </row>
    <row r="54" spans="1:7" ht="18" x14ac:dyDescent="0.3">
      <c r="A54" s="47">
        <v>13</v>
      </c>
      <c r="B54" s="16" t="s">
        <v>12</v>
      </c>
      <c r="C54" s="15"/>
      <c r="D54" s="15"/>
      <c r="E54" s="15"/>
      <c r="F54" s="33">
        <f>SUM(E55:E57)</f>
        <v>353564</v>
      </c>
      <c r="G54" s="22">
        <f>+F54/$E$66</f>
        <v>5.3796320282029509E-4</v>
      </c>
    </row>
    <row r="55" spans="1:7" ht="15.75" customHeight="1" x14ac:dyDescent="0.3">
      <c r="A55" s="48"/>
      <c r="B55" s="10" t="s">
        <v>2</v>
      </c>
      <c r="C55" s="18">
        <v>138</v>
      </c>
      <c r="D55" s="9" t="s">
        <v>7</v>
      </c>
      <c r="E55" s="9">
        <v>269974</v>
      </c>
      <c r="F55" s="31"/>
      <c r="G55" s="20"/>
    </row>
    <row r="56" spans="1:7" ht="15.75" customHeight="1" x14ac:dyDescent="0.3">
      <c r="A56" s="48"/>
      <c r="B56" s="10" t="s">
        <v>3</v>
      </c>
      <c r="C56" s="18">
        <v>9</v>
      </c>
      <c r="D56" s="9" t="s">
        <v>7</v>
      </c>
      <c r="E56" s="9">
        <v>83590</v>
      </c>
      <c r="F56" s="31"/>
      <c r="G56" s="20"/>
    </row>
    <row r="57" spans="1:7" ht="15.75" customHeight="1" x14ac:dyDescent="0.3">
      <c r="A57" s="49"/>
      <c r="B57" s="11" t="s">
        <v>4</v>
      </c>
      <c r="C57" s="18" t="s">
        <v>7</v>
      </c>
      <c r="D57" s="9" t="s">
        <v>7</v>
      </c>
      <c r="E57" s="9" t="s">
        <v>7</v>
      </c>
      <c r="F57" s="31"/>
      <c r="G57" s="20"/>
    </row>
    <row r="58" spans="1:7" ht="18" x14ac:dyDescent="0.3">
      <c r="A58" s="47">
        <v>14</v>
      </c>
      <c r="B58" s="16" t="s">
        <v>13</v>
      </c>
      <c r="C58" s="15"/>
      <c r="D58" s="15"/>
      <c r="E58" s="15"/>
      <c r="F58" s="33">
        <f>SUM(E59:E61)</f>
        <v>93905</v>
      </c>
      <c r="G58" s="22">
        <f>+F58/$E$66</f>
        <v>1.4288059463305033E-4</v>
      </c>
    </row>
    <row r="59" spans="1:7" ht="15.75" customHeight="1" x14ac:dyDescent="0.3">
      <c r="A59" s="48"/>
      <c r="B59" s="10" t="s">
        <v>2</v>
      </c>
      <c r="C59" s="18">
        <v>54</v>
      </c>
      <c r="D59" s="9" t="s">
        <v>7</v>
      </c>
      <c r="E59" s="9">
        <v>93905</v>
      </c>
      <c r="F59" s="31"/>
      <c r="G59" s="20"/>
    </row>
    <row r="60" spans="1:7" ht="15.75" customHeight="1" x14ac:dyDescent="0.3">
      <c r="A60" s="48"/>
      <c r="B60" s="10" t="s">
        <v>3</v>
      </c>
      <c r="C60" s="9" t="s">
        <v>7</v>
      </c>
      <c r="D60" s="9" t="s">
        <v>7</v>
      </c>
      <c r="E60" s="9" t="s">
        <v>7</v>
      </c>
      <c r="F60" s="31"/>
      <c r="G60" s="20"/>
    </row>
    <row r="61" spans="1:7" ht="18" x14ac:dyDescent="0.3">
      <c r="A61" s="49"/>
      <c r="B61" s="11" t="s">
        <v>4</v>
      </c>
      <c r="C61" s="9" t="s">
        <v>7</v>
      </c>
      <c r="D61" s="9" t="s">
        <v>7</v>
      </c>
      <c r="E61" s="9" t="s">
        <v>7</v>
      </c>
      <c r="F61" s="35"/>
      <c r="G61" s="20"/>
    </row>
    <row r="62" spans="1:7" ht="18" x14ac:dyDescent="0.3">
      <c r="A62" s="47">
        <v>15</v>
      </c>
      <c r="B62" s="16" t="s">
        <v>15</v>
      </c>
      <c r="C62" s="15"/>
      <c r="D62" s="15"/>
      <c r="E62" s="15"/>
      <c r="F62" s="35">
        <f>SUM(E63:E65)</f>
        <v>1616086</v>
      </c>
      <c r="G62" s="22">
        <f>+F62/$E$66</f>
        <v>2.4589460482205188E-3</v>
      </c>
    </row>
    <row r="63" spans="1:7" ht="18" x14ac:dyDescent="0.3">
      <c r="A63" s="48"/>
      <c r="B63" s="10" t="s">
        <v>2</v>
      </c>
      <c r="C63" s="18">
        <v>746</v>
      </c>
      <c r="D63" s="9" t="s">
        <v>7</v>
      </c>
      <c r="E63" s="9">
        <v>1401463</v>
      </c>
      <c r="F63" s="35"/>
      <c r="G63" s="20"/>
    </row>
    <row r="64" spans="1:7" ht="18" x14ac:dyDescent="0.3">
      <c r="A64" s="48"/>
      <c r="B64" s="10" t="s">
        <v>3</v>
      </c>
      <c r="C64" s="18">
        <v>13</v>
      </c>
      <c r="D64" s="9" t="s">
        <v>7</v>
      </c>
      <c r="E64" s="9">
        <v>214623</v>
      </c>
      <c r="F64" s="35"/>
      <c r="G64" s="20"/>
    </row>
    <row r="65" spans="1:7" ht="18" x14ac:dyDescent="0.3">
      <c r="A65" s="49"/>
      <c r="B65" s="11" t="s">
        <v>4</v>
      </c>
      <c r="C65" s="9" t="s">
        <v>7</v>
      </c>
      <c r="D65" s="9" t="s">
        <v>7</v>
      </c>
      <c r="E65" s="9" t="s">
        <v>7</v>
      </c>
      <c r="F65" s="35"/>
      <c r="G65" s="20"/>
    </row>
    <row r="66" spans="1:7" ht="18" x14ac:dyDescent="0.3">
      <c r="A66" s="1"/>
      <c r="B66" s="16" t="s">
        <v>10</v>
      </c>
      <c r="C66" s="15">
        <f>SUM(C7:C65)</f>
        <v>158862</v>
      </c>
      <c r="D66" s="15"/>
      <c r="E66" s="15">
        <f>SUM(E7:E65)</f>
        <v>657227108</v>
      </c>
      <c r="F66" s="31">
        <f>SUM(F6:F65)</f>
        <v>657227108</v>
      </c>
      <c r="G66" s="20">
        <f>SUM(G6:G65)</f>
        <v>1.0000000000000002</v>
      </c>
    </row>
    <row r="67" spans="1:7" ht="15.6" x14ac:dyDescent="0.3">
      <c r="A67" s="1"/>
      <c r="B67" s="1"/>
      <c r="C67" s="1"/>
      <c r="D67" s="1"/>
      <c r="E67" s="27"/>
      <c r="F67" s="31"/>
      <c r="G67" s="20"/>
    </row>
    <row r="68" spans="1:7" ht="15.6" x14ac:dyDescent="0.3">
      <c r="E68" s="26"/>
      <c r="F68" s="31"/>
      <c r="G68" s="20"/>
    </row>
    <row r="69" spans="1:7" ht="15.6" x14ac:dyDescent="0.3">
      <c r="F69" s="31"/>
      <c r="G69" s="20"/>
    </row>
    <row r="70" spans="1:7" ht="15.6" x14ac:dyDescent="0.3">
      <c r="E70" s="26"/>
      <c r="F70" s="31"/>
      <c r="G70" s="20"/>
    </row>
    <row r="71" spans="1:7" ht="15.6" x14ac:dyDescent="0.3">
      <c r="F71" s="31"/>
      <c r="G71" s="20"/>
    </row>
    <row r="72" spans="1:7" ht="15.6" x14ac:dyDescent="0.3">
      <c r="F72" s="31"/>
      <c r="G72" s="20"/>
    </row>
    <row r="73" spans="1:7" ht="15.6" x14ac:dyDescent="0.3">
      <c r="F73" s="31"/>
      <c r="G73" s="20"/>
    </row>
    <row r="74" spans="1:7" ht="15.6" x14ac:dyDescent="0.3">
      <c r="F74" s="31"/>
    </row>
    <row r="75" spans="1:7" ht="15.6" x14ac:dyDescent="0.3">
      <c r="F75" s="31"/>
    </row>
    <row r="76" spans="1:7" ht="15.6" x14ac:dyDescent="0.3">
      <c r="F76" s="31"/>
    </row>
    <row r="77" spans="1:7" ht="15.6" x14ac:dyDescent="0.3">
      <c r="F77" s="31"/>
    </row>
    <row r="78" spans="1:7" ht="15.6" x14ac:dyDescent="0.3">
      <c r="F78" s="31"/>
    </row>
    <row r="79" spans="1:7" ht="15.6" x14ac:dyDescent="0.3">
      <c r="F79" s="31"/>
    </row>
  </sheetData>
  <mergeCells count="21">
    <mergeCell ref="A6:A9"/>
    <mergeCell ref="A10:A13"/>
    <mergeCell ref="A14:A17"/>
    <mergeCell ref="A1:B1"/>
    <mergeCell ref="A2:E2"/>
    <mergeCell ref="A3:B3"/>
    <mergeCell ref="A4:A5"/>
    <mergeCell ref="B4:B5"/>
    <mergeCell ref="C4:E4"/>
    <mergeCell ref="A62:A65"/>
    <mergeCell ref="A18:A21"/>
    <mergeCell ref="A22:A25"/>
    <mergeCell ref="A26:A29"/>
    <mergeCell ref="A30:A33"/>
    <mergeCell ref="A34:A37"/>
    <mergeCell ref="A38:A41"/>
    <mergeCell ref="A42:A45"/>
    <mergeCell ref="A46:A49"/>
    <mergeCell ref="A50:A53"/>
    <mergeCell ref="A54:A57"/>
    <mergeCell ref="A58:A6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9"/>
  <sheetViews>
    <sheetView zoomScale="85" zoomScaleNormal="85" workbookViewId="0">
      <selection activeCell="C11" sqref="C11"/>
    </sheetView>
  </sheetViews>
  <sheetFormatPr defaultColWidth="9.109375" defaultRowHeight="14.4" x14ac:dyDescent="0.3"/>
  <cols>
    <col min="1" max="1" width="4.44140625" style="8" bestFit="1" customWidth="1"/>
    <col min="2" max="2" width="64.33203125" style="8" bestFit="1" customWidth="1"/>
    <col min="3" max="3" width="20.33203125" style="8" customWidth="1"/>
    <col min="4" max="4" width="19.5546875" style="8" customWidth="1"/>
    <col min="5" max="5" width="33" style="8" customWidth="1"/>
    <col min="6" max="6" width="15.44140625" style="30" customWidth="1"/>
    <col min="7" max="7" width="11.109375" style="8" customWidth="1"/>
    <col min="8" max="16384" width="9.109375" style="8"/>
  </cols>
  <sheetData>
    <row r="1" spans="1:7" ht="18.600000000000001" thickBot="1" x14ac:dyDescent="0.35">
      <c r="A1" s="50" t="s">
        <v>32</v>
      </c>
      <c r="B1" s="51"/>
      <c r="C1" s="1"/>
      <c r="D1" s="1"/>
      <c r="E1" s="19"/>
    </row>
    <row r="2" spans="1:7" ht="18.600000000000001" thickBot="1" x14ac:dyDescent="0.35">
      <c r="A2" s="52" t="s">
        <v>34</v>
      </c>
      <c r="B2" s="53"/>
      <c r="C2" s="53"/>
      <c r="D2" s="53"/>
      <c r="E2" s="54"/>
      <c r="F2" s="31"/>
    </row>
    <row r="3" spans="1:7" ht="15.6" x14ac:dyDescent="0.3">
      <c r="A3" s="55"/>
      <c r="B3" s="55"/>
      <c r="C3" s="13"/>
      <c r="D3" s="12"/>
      <c r="E3" s="19"/>
      <c r="F3" s="31"/>
    </row>
    <row r="4" spans="1:7" ht="54.75" customHeight="1" x14ac:dyDescent="0.3">
      <c r="A4" s="56" t="s">
        <v>0</v>
      </c>
      <c r="B4" s="58" t="s">
        <v>1</v>
      </c>
      <c r="C4" s="60" t="s">
        <v>33</v>
      </c>
      <c r="D4" s="61"/>
      <c r="E4" s="62"/>
      <c r="F4" s="31"/>
    </row>
    <row r="5" spans="1:7" ht="86.4" x14ac:dyDescent="0.3">
      <c r="A5" s="57"/>
      <c r="B5" s="59"/>
      <c r="C5" s="14" t="s">
        <v>5</v>
      </c>
      <c r="D5" s="14" t="s">
        <v>6</v>
      </c>
      <c r="E5" s="17" t="s">
        <v>24</v>
      </c>
      <c r="F5" s="32"/>
      <c r="G5" s="21"/>
    </row>
    <row r="6" spans="1:7" ht="18" x14ac:dyDescent="0.3">
      <c r="A6" s="47">
        <v>1</v>
      </c>
      <c r="B6" s="16" t="s">
        <v>16</v>
      </c>
      <c r="C6" s="15"/>
      <c r="D6" s="15"/>
      <c r="E6" s="15"/>
      <c r="F6" s="33">
        <f>SUM(E7:E9)</f>
        <v>20610574</v>
      </c>
      <c r="G6" s="22">
        <f>+F6/$E$66</f>
        <v>3.2199581753923519E-2</v>
      </c>
    </row>
    <row r="7" spans="1:7" x14ac:dyDescent="0.3">
      <c r="A7" s="48"/>
      <c r="B7" s="10" t="s">
        <v>2</v>
      </c>
      <c r="C7" s="18">
        <v>0</v>
      </c>
      <c r="D7" s="9" t="s">
        <v>7</v>
      </c>
      <c r="E7" s="9">
        <v>0</v>
      </c>
      <c r="F7" s="34"/>
      <c r="G7" s="23"/>
    </row>
    <row r="8" spans="1:7" x14ac:dyDescent="0.3">
      <c r="A8" s="48"/>
      <c r="B8" s="10" t="s">
        <v>3</v>
      </c>
      <c r="C8" s="18">
        <v>0</v>
      </c>
      <c r="D8" s="9" t="s">
        <v>7</v>
      </c>
      <c r="E8" s="9">
        <v>0</v>
      </c>
      <c r="F8" s="34"/>
      <c r="G8" s="23"/>
    </row>
    <row r="9" spans="1:7" x14ac:dyDescent="0.3">
      <c r="A9" s="49"/>
      <c r="B9" s="11" t="s">
        <v>4</v>
      </c>
      <c r="C9" s="18">
        <v>8</v>
      </c>
      <c r="D9" s="9" t="s">
        <v>7</v>
      </c>
      <c r="E9" s="18">
        <v>20610574</v>
      </c>
      <c r="F9" s="33"/>
      <c r="G9" s="24"/>
    </row>
    <row r="10" spans="1:7" ht="18" x14ac:dyDescent="0.3">
      <c r="A10" s="47">
        <v>2</v>
      </c>
      <c r="B10" s="16" t="s">
        <v>17</v>
      </c>
      <c r="C10" s="15"/>
      <c r="D10" s="15"/>
      <c r="E10" s="15"/>
      <c r="F10" s="33">
        <f>SUM(E11:E13)</f>
        <v>2283237</v>
      </c>
      <c r="G10" s="22">
        <f>+F10/$E$66</f>
        <v>3.5670659364015322E-3</v>
      </c>
    </row>
    <row r="11" spans="1:7" ht="18" x14ac:dyDescent="0.3">
      <c r="A11" s="48"/>
      <c r="B11" s="10" t="s">
        <v>2</v>
      </c>
      <c r="C11" s="18">
        <v>0</v>
      </c>
      <c r="D11" s="9" t="s">
        <v>7</v>
      </c>
      <c r="E11" s="9">
        <v>0</v>
      </c>
      <c r="F11" s="35"/>
      <c r="G11" s="22"/>
    </row>
    <row r="12" spans="1:7" ht="18" x14ac:dyDescent="0.3">
      <c r="A12" s="48"/>
      <c r="B12" s="10" t="s">
        <v>3</v>
      </c>
      <c r="C12" s="18">
        <v>2</v>
      </c>
      <c r="D12" s="9" t="s">
        <v>7</v>
      </c>
      <c r="E12" s="9">
        <v>86808</v>
      </c>
      <c r="F12" s="35"/>
      <c r="G12" s="22"/>
    </row>
    <row r="13" spans="1:7" ht="18" x14ac:dyDescent="0.3">
      <c r="A13" s="49"/>
      <c r="B13" s="11" t="s">
        <v>4</v>
      </c>
      <c r="C13" s="18">
        <v>1</v>
      </c>
      <c r="D13" s="9" t="s">
        <v>7</v>
      </c>
      <c r="E13" s="9">
        <v>2196429</v>
      </c>
      <c r="F13" s="36"/>
      <c r="G13" s="25"/>
    </row>
    <row r="14" spans="1:7" ht="18" x14ac:dyDescent="0.3">
      <c r="A14" s="47">
        <v>3</v>
      </c>
      <c r="B14" s="16" t="s">
        <v>19</v>
      </c>
      <c r="C14" s="15"/>
      <c r="D14" s="15"/>
      <c r="E14" s="15"/>
      <c r="F14" s="33">
        <f>SUM(E15:E17)</f>
        <v>20291487</v>
      </c>
      <c r="G14" s="22">
        <f>+F14/$E$66</f>
        <v>3.1701077057105558E-2</v>
      </c>
    </row>
    <row r="15" spans="1:7" ht="18" x14ac:dyDescent="0.3">
      <c r="A15" s="48"/>
      <c r="B15" s="10" t="s">
        <v>2</v>
      </c>
      <c r="C15" s="18">
        <v>3726</v>
      </c>
      <c r="D15" s="9" t="s">
        <v>7</v>
      </c>
      <c r="E15" s="9">
        <v>8278560</v>
      </c>
      <c r="F15" s="35"/>
      <c r="G15" s="22"/>
    </row>
    <row r="16" spans="1:7" ht="18" x14ac:dyDescent="0.3">
      <c r="A16" s="48"/>
      <c r="B16" s="10" t="s">
        <v>3</v>
      </c>
      <c r="C16" s="18">
        <v>225</v>
      </c>
      <c r="D16" s="9" t="s">
        <v>7</v>
      </c>
      <c r="E16" s="9">
        <v>4253684</v>
      </c>
      <c r="F16" s="35"/>
      <c r="G16" s="22"/>
    </row>
    <row r="17" spans="1:7" ht="18" x14ac:dyDescent="0.3">
      <c r="A17" s="49"/>
      <c r="B17" s="11" t="s">
        <v>4</v>
      </c>
      <c r="C17" s="18">
        <v>7</v>
      </c>
      <c r="D17" s="9" t="s">
        <v>7</v>
      </c>
      <c r="E17" s="9">
        <v>7759243</v>
      </c>
      <c r="F17" s="36"/>
      <c r="G17" s="25"/>
    </row>
    <row r="18" spans="1:7" ht="18" x14ac:dyDescent="0.3">
      <c r="A18" s="47">
        <v>4</v>
      </c>
      <c r="B18" s="16" t="s">
        <v>26</v>
      </c>
      <c r="C18" s="15"/>
      <c r="D18" s="15"/>
      <c r="E18" s="15"/>
      <c r="F18" s="33">
        <f>SUM(E19:E21)</f>
        <v>25043490</v>
      </c>
      <c r="G18" s="22">
        <f>+F18/$E$66</f>
        <v>3.9125058024030102E-2</v>
      </c>
    </row>
    <row r="19" spans="1:7" ht="18" x14ac:dyDescent="0.3">
      <c r="A19" s="48"/>
      <c r="B19" s="10" t="s">
        <v>2</v>
      </c>
      <c r="C19" s="18">
        <v>7511</v>
      </c>
      <c r="D19" s="9" t="s">
        <v>7</v>
      </c>
      <c r="E19" s="9">
        <v>17897139</v>
      </c>
      <c r="F19" s="35"/>
      <c r="G19" s="22"/>
    </row>
    <row r="20" spans="1:7" ht="18" x14ac:dyDescent="0.3">
      <c r="A20" s="48"/>
      <c r="B20" s="10" t="s">
        <v>3</v>
      </c>
      <c r="C20" s="18">
        <v>240</v>
      </c>
      <c r="D20" s="9" t="s">
        <v>7</v>
      </c>
      <c r="E20" s="9">
        <v>3832392</v>
      </c>
      <c r="F20" s="35"/>
      <c r="G20" s="22"/>
    </row>
    <row r="21" spans="1:7" ht="18" x14ac:dyDescent="0.3">
      <c r="A21" s="49"/>
      <c r="B21" s="11" t="s">
        <v>4</v>
      </c>
      <c r="C21" s="18">
        <v>3</v>
      </c>
      <c r="D21" s="9" t="s">
        <v>7</v>
      </c>
      <c r="E21" s="9">
        <v>3313959</v>
      </c>
      <c r="F21" s="36"/>
      <c r="G21" s="25"/>
    </row>
    <row r="22" spans="1:7" ht="18" x14ac:dyDescent="0.3">
      <c r="A22" s="47">
        <v>5</v>
      </c>
      <c r="B22" s="16" t="s">
        <v>20</v>
      </c>
      <c r="C22" s="15"/>
      <c r="D22" s="15"/>
      <c r="E22" s="15"/>
      <c r="F22" s="33">
        <f>SUM(E23:E25)</f>
        <v>17640848</v>
      </c>
      <c r="G22" s="22">
        <f>+F22/$E$66</f>
        <v>2.7560024644851629E-2</v>
      </c>
    </row>
    <row r="23" spans="1:7" ht="18" x14ac:dyDescent="0.3">
      <c r="A23" s="48"/>
      <c r="B23" s="10" t="s">
        <v>2</v>
      </c>
      <c r="C23" s="18">
        <v>6544</v>
      </c>
      <c r="D23" s="9" t="s">
        <v>7</v>
      </c>
      <c r="E23" s="9">
        <v>14414834</v>
      </c>
      <c r="F23" s="35"/>
      <c r="G23" s="22"/>
    </row>
    <row r="24" spans="1:7" ht="18" x14ac:dyDescent="0.3">
      <c r="A24" s="48"/>
      <c r="B24" s="10" t="s">
        <v>3</v>
      </c>
      <c r="C24" s="18">
        <v>223</v>
      </c>
      <c r="D24" s="9" t="s">
        <v>7</v>
      </c>
      <c r="E24" s="9">
        <v>2824666</v>
      </c>
      <c r="F24" s="35"/>
      <c r="G24" s="22"/>
    </row>
    <row r="25" spans="1:7" ht="18" x14ac:dyDescent="0.3">
      <c r="A25" s="49"/>
      <c r="B25" s="11" t="s">
        <v>4</v>
      </c>
      <c r="C25" s="18">
        <v>3</v>
      </c>
      <c r="D25" s="9" t="s">
        <v>7</v>
      </c>
      <c r="E25" s="9">
        <v>401348</v>
      </c>
      <c r="F25" s="36"/>
      <c r="G25" s="25"/>
    </row>
    <row r="26" spans="1:7" ht="18" x14ac:dyDescent="0.3">
      <c r="A26" s="47">
        <v>6</v>
      </c>
      <c r="B26" s="16" t="s">
        <v>14</v>
      </c>
      <c r="C26" s="15"/>
      <c r="D26" s="15"/>
      <c r="E26" s="15"/>
      <c r="F26" s="33">
        <f>SUM(E27:E29)</f>
        <v>15074604</v>
      </c>
      <c r="G26" s="22">
        <f>+F26/$E$66</f>
        <v>2.3550821238943781E-2</v>
      </c>
    </row>
    <row r="27" spans="1:7" ht="18" x14ac:dyDescent="0.3">
      <c r="A27" s="48"/>
      <c r="B27" s="10" t="s">
        <v>2</v>
      </c>
      <c r="C27" s="18">
        <v>4377</v>
      </c>
      <c r="D27" s="9" t="s">
        <v>7</v>
      </c>
      <c r="E27" s="9">
        <v>8701988</v>
      </c>
      <c r="F27" s="35"/>
      <c r="G27" s="22"/>
    </row>
    <row r="28" spans="1:7" ht="18" x14ac:dyDescent="0.3">
      <c r="A28" s="48"/>
      <c r="B28" s="10" t="s">
        <v>3</v>
      </c>
      <c r="C28" s="18">
        <v>164</v>
      </c>
      <c r="D28" s="9" t="s">
        <v>7</v>
      </c>
      <c r="E28" s="9">
        <v>3409905</v>
      </c>
      <c r="F28" s="35"/>
      <c r="G28" s="22"/>
    </row>
    <row r="29" spans="1:7" ht="18" x14ac:dyDescent="0.3">
      <c r="A29" s="49"/>
      <c r="B29" s="11" t="s">
        <v>4</v>
      </c>
      <c r="C29" s="18">
        <v>2</v>
      </c>
      <c r="D29" s="9" t="s">
        <v>7</v>
      </c>
      <c r="E29" s="9">
        <v>2962711</v>
      </c>
      <c r="F29" s="36"/>
      <c r="G29" s="25"/>
    </row>
    <row r="30" spans="1:7" ht="18" x14ac:dyDescent="0.3">
      <c r="A30" s="47">
        <v>7</v>
      </c>
      <c r="B30" s="16" t="s">
        <v>25</v>
      </c>
      <c r="C30" s="15"/>
      <c r="D30" s="15"/>
      <c r="E30" s="15"/>
      <c r="F30" s="33">
        <f>SUM(E31:E33)</f>
        <v>501656481</v>
      </c>
      <c r="G30" s="22">
        <f>+F30/$E$66</f>
        <v>0.7837301800689821</v>
      </c>
    </row>
    <row r="31" spans="1:7" ht="18" x14ac:dyDescent="0.3">
      <c r="A31" s="48"/>
      <c r="B31" s="10" t="s">
        <v>2</v>
      </c>
      <c r="C31" s="37">
        <v>121405</v>
      </c>
      <c r="D31" s="9" t="s">
        <v>7</v>
      </c>
      <c r="E31" s="9">
        <v>329330432</v>
      </c>
      <c r="F31" s="35"/>
      <c r="G31" s="22"/>
    </row>
    <row r="32" spans="1:7" ht="18" x14ac:dyDescent="0.3">
      <c r="A32" s="48"/>
      <c r="B32" s="10" t="s">
        <v>3</v>
      </c>
      <c r="C32" s="18">
        <v>6119</v>
      </c>
      <c r="D32" s="9" t="s">
        <v>7</v>
      </c>
      <c r="E32" s="9">
        <v>135056776</v>
      </c>
      <c r="F32" s="35"/>
      <c r="G32" s="22"/>
    </row>
    <row r="33" spans="1:7" ht="18" x14ac:dyDescent="0.3">
      <c r="A33" s="49"/>
      <c r="B33" s="11" t="s">
        <v>4</v>
      </c>
      <c r="C33" s="18">
        <v>60</v>
      </c>
      <c r="D33" s="9" t="s">
        <v>7</v>
      </c>
      <c r="E33" s="9">
        <v>37269273</v>
      </c>
      <c r="F33" s="36"/>
      <c r="G33" s="25"/>
    </row>
    <row r="34" spans="1:7" ht="18" x14ac:dyDescent="0.3">
      <c r="A34" s="47">
        <v>8</v>
      </c>
      <c r="B34" s="16" t="s">
        <v>27</v>
      </c>
      <c r="C34" s="15"/>
      <c r="D34" s="15"/>
      <c r="E34" s="15"/>
      <c r="F34" s="33">
        <f>SUM(E35:E37)</f>
        <v>4092007</v>
      </c>
      <c r="G34" s="22">
        <f>+F34/$E$66</f>
        <v>6.3928793993863206E-3</v>
      </c>
    </row>
    <row r="35" spans="1:7" ht="15.75" customHeight="1" x14ac:dyDescent="0.3">
      <c r="A35" s="48"/>
      <c r="B35" s="10" t="s">
        <v>2</v>
      </c>
      <c r="C35" s="18">
        <v>1123</v>
      </c>
      <c r="D35" s="9" t="s">
        <v>7</v>
      </c>
      <c r="E35" s="9">
        <v>2543271</v>
      </c>
      <c r="F35" s="31"/>
      <c r="G35" s="20"/>
    </row>
    <row r="36" spans="1:7" ht="15.75" customHeight="1" x14ac:dyDescent="0.3">
      <c r="A36" s="48"/>
      <c r="B36" s="10" t="s">
        <v>3</v>
      </c>
      <c r="C36" s="18">
        <v>138</v>
      </c>
      <c r="D36" s="9" t="s">
        <v>7</v>
      </c>
      <c r="E36" s="9">
        <v>1548736</v>
      </c>
      <c r="F36" s="31"/>
      <c r="G36" s="20"/>
    </row>
    <row r="37" spans="1:7" ht="15.75" customHeight="1" x14ac:dyDescent="0.3">
      <c r="A37" s="49"/>
      <c r="B37" s="11" t="s">
        <v>4</v>
      </c>
      <c r="C37" s="9">
        <v>0</v>
      </c>
      <c r="D37" s="9" t="s">
        <v>7</v>
      </c>
      <c r="E37" s="9">
        <v>0</v>
      </c>
      <c r="F37" s="31"/>
      <c r="G37" s="20"/>
    </row>
    <row r="38" spans="1:7" ht="18" x14ac:dyDescent="0.3">
      <c r="A38" s="47">
        <v>9</v>
      </c>
      <c r="B38" s="16" t="s">
        <v>11</v>
      </c>
      <c r="C38" s="15"/>
      <c r="D38" s="15"/>
      <c r="E38" s="15"/>
      <c r="F38" s="33">
        <f>SUM(E39:E41)</f>
        <v>2389536</v>
      </c>
      <c r="G38" s="22">
        <f>+F38/$E$66</f>
        <v>3.7331352239847078E-3</v>
      </c>
    </row>
    <row r="39" spans="1:7" ht="15.75" customHeight="1" x14ac:dyDescent="0.3">
      <c r="A39" s="48"/>
      <c r="B39" s="10" t="s">
        <v>2</v>
      </c>
      <c r="C39" s="18">
        <v>750</v>
      </c>
      <c r="D39" s="9" t="s">
        <v>7</v>
      </c>
      <c r="E39" s="9">
        <v>1610136</v>
      </c>
      <c r="F39" s="31"/>
      <c r="G39" s="20"/>
    </row>
    <row r="40" spans="1:7" ht="15.75" customHeight="1" x14ac:dyDescent="0.3">
      <c r="A40" s="48"/>
      <c r="B40" s="10" t="s">
        <v>3</v>
      </c>
      <c r="C40" s="18">
        <v>47</v>
      </c>
      <c r="D40" s="9" t="s">
        <v>7</v>
      </c>
      <c r="E40" s="9">
        <v>779400</v>
      </c>
      <c r="F40" s="31"/>
      <c r="G40" s="20"/>
    </row>
    <row r="41" spans="1:7" ht="15.75" customHeight="1" x14ac:dyDescent="0.3">
      <c r="A41" s="49"/>
      <c r="B41" s="11" t="s">
        <v>4</v>
      </c>
      <c r="C41" s="9">
        <v>0</v>
      </c>
      <c r="D41" s="9" t="s">
        <v>7</v>
      </c>
      <c r="E41" s="9">
        <v>0</v>
      </c>
      <c r="F41" s="31"/>
      <c r="G41" s="20"/>
    </row>
    <row r="42" spans="1:7" ht="18" x14ac:dyDescent="0.3">
      <c r="A42" s="47">
        <v>10</v>
      </c>
      <c r="B42" s="16" t="s">
        <v>21</v>
      </c>
      <c r="C42" s="15"/>
      <c r="D42" s="15"/>
      <c r="E42" s="15"/>
      <c r="F42" s="33">
        <f>SUM(E43:E45)</f>
        <v>24509170</v>
      </c>
      <c r="G42" s="22">
        <f>+F42/$E$66</f>
        <v>3.829029813220193E-2</v>
      </c>
    </row>
    <row r="43" spans="1:7" ht="15.75" customHeight="1" x14ac:dyDescent="0.3">
      <c r="A43" s="48"/>
      <c r="B43" s="10" t="s">
        <v>2</v>
      </c>
      <c r="C43" s="18">
        <v>5385</v>
      </c>
      <c r="D43" s="9" t="s">
        <v>7</v>
      </c>
      <c r="E43" s="9">
        <v>12072641</v>
      </c>
      <c r="F43" s="31"/>
      <c r="G43" s="20"/>
    </row>
    <row r="44" spans="1:7" ht="15.75" customHeight="1" x14ac:dyDescent="0.3">
      <c r="A44" s="48"/>
      <c r="B44" s="10" t="s">
        <v>3</v>
      </c>
      <c r="C44" s="18">
        <v>265</v>
      </c>
      <c r="D44" s="9" t="s">
        <v>7</v>
      </c>
      <c r="E44" s="9">
        <v>7296382</v>
      </c>
      <c r="F44" s="31"/>
      <c r="G44" s="20"/>
    </row>
    <row r="45" spans="1:7" ht="15.75" customHeight="1" x14ac:dyDescent="0.3">
      <c r="A45" s="49"/>
      <c r="B45" s="11" t="s">
        <v>4</v>
      </c>
      <c r="C45" s="18">
        <v>3</v>
      </c>
      <c r="D45" s="9" t="s">
        <v>7</v>
      </c>
      <c r="E45" s="9">
        <v>5140147</v>
      </c>
      <c r="F45" s="31"/>
      <c r="G45" s="20"/>
    </row>
    <row r="46" spans="1:7" ht="18" x14ac:dyDescent="0.3">
      <c r="A46" s="47">
        <v>11</v>
      </c>
      <c r="B46" s="16" t="s">
        <v>22</v>
      </c>
      <c r="C46" s="15"/>
      <c r="D46" s="15"/>
      <c r="E46" s="15"/>
      <c r="F46" s="33">
        <f>SUM(E47:E49)</f>
        <v>3800024</v>
      </c>
      <c r="G46" s="22">
        <f>+F46/$E$66</f>
        <v>5.9367188635732066E-3</v>
      </c>
    </row>
    <row r="47" spans="1:7" ht="15.75" customHeight="1" x14ac:dyDescent="0.3">
      <c r="A47" s="48"/>
      <c r="B47" s="10" t="s">
        <v>2</v>
      </c>
      <c r="C47" s="18">
        <v>436</v>
      </c>
      <c r="D47" s="9" t="s">
        <v>7</v>
      </c>
      <c r="E47" s="9">
        <v>1097381</v>
      </c>
      <c r="F47" s="31"/>
      <c r="G47" s="20"/>
    </row>
    <row r="48" spans="1:7" ht="15.75" customHeight="1" x14ac:dyDescent="0.3">
      <c r="A48" s="48"/>
      <c r="B48" s="10" t="s">
        <v>3</v>
      </c>
      <c r="C48" s="18">
        <v>81</v>
      </c>
      <c r="D48" s="9" t="s">
        <v>7</v>
      </c>
      <c r="E48" s="9">
        <v>2702643</v>
      </c>
      <c r="F48" s="31"/>
      <c r="G48" s="20"/>
    </row>
    <row r="49" spans="1:7" ht="15.75" customHeight="1" x14ac:dyDescent="0.3">
      <c r="A49" s="49"/>
      <c r="B49" s="11" t="s">
        <v>4</v>
      </c>
      <c r="C49" s="9">
        <v>0</v>
      </c>
      <c r="D49" s="9" t="s">
        <v>7</v>
      </c>
      <c r="E49" s="9">
        <v>0</v>
      </c>
      <c r="F49" s="31"/>
      <c r="G49" s="20"/>
    </row>
    <row r="50" spans="1:7" ht="18" x14ac:dyDescent="0.3">
      <c r="A50" s="47">
        <v>12</v>
      </c>
      <c r="B50" s="16" t="s">
        <v>23</v>
      </c>
      <c r="C50" s="15"/>
      <c r="D50" s="15"/>
      <c r="E50" s="15"/>
      <c r="F50" s="33">
        <f>SUM(E50:E53)</f>
        <v>319651</v>
      </c>
      <c r="G50" s="22">
        <f>+F50/$E$66</f>
        <v>4.9938582531585036E-4</v>
      </c>
    </row>
    <row r="51" spans="1:7" ht="15.75" customHeight="1" x14ac:dyDescent="0.3">
      <c r="A51" s="48"/>
      <c r="B51" s="10" t="s">
        <v>2</v>
      </c>
      <c r="C51" s="18">
        <v>107</v>
      </c>
      <c r="D51" s="9" t="s">
        <v>7</v>
      </c>
      <c r="E51" s="9">
        <v>284430</v>
      </c>
      <c r="F51" s="31"/>
      <c r="G51" s="20"/>
    </row>
    <row r="52" spans="1:7" ht="15.75" customHeight="1" x14ac:dyDescent="0.3">
      <c r="A52" s="48"/>
      <c r="B52" s="10" t="s">
        <v>3</v>
      </c>
      <c r="C52" s="18">
        <v>5</v>
      </c>
      <c r="D52" s="9" t="s">
        <v>7</v>
      </c>
      <c r="E52" s="9">
        <v>35221</v>
      </c>
      <c r="F52" s="31"/>
      <c r="G52" s="20"/>
    </row>
    <row r="53" spans="1:7" ht="15.75" customHeight="1" x14ac:dyDescent="0.3">
      <c r="A53" s="49"/>
      <c r="B53" s="11" t="s">
        <v>4</v>
      </c>
      <c r="C53" s="18">
        <v>0</v>
      </c>
      <c r="D53" s="9" t="s">
        <v>7</v>
      </c>
      <c r="E53" s="9">
        <v>0</v>
      </c>
      <c r="F53" s="31"/>
      <c r="G53" s="20"/>
    </row>
    <row r="54" spans="1:7" ht="18" x14ac:dyDescent="0.3">
      <c r="A54" s="47">
        <v>13</v>
      </c>
      <c r="B54" s="16" t="s">
        <v>12</v>
      </c>
      <c r="C54" s="15"/>
      <c r="D54" s="15"/>
      <c r="E54" s="15"/>
      <c r="F54" s="33">
        <f>SUM(E55:E57)</f>
        <v>451965</v>
      </c>
      <c r="G54" s="22">
        <f>+F54/$E$66</f>
        <v>7.0609794600635792E-4</v>
      </c>
    </row>
    <row r="55" spans="1:7" ht="15.75" customHeight="1" x14ac:dyDescent="0.3">
      <c r="A55" s="48"/>
      <c r="B55" s="10" t="s">
        <v>2</v>
      </c>
      <c r="C55" s="18">
        <v>162</v>
      </c>
      <c r="D55" s="9" t="s">
        <v>7</v>
      </c>
      <c r="E55" s="9">
        <v>361068</v>
      </c>
      <c r="F55" s="31"/>
      <c r="G55" s="20"/>
    </row>
    <row r="56" spans="1:7" ht="15.75" customHeight="1" x14ac:dyDescent="0.3">
      <c r="A56" s="48"/>
      <c r="B56" s="10" t="s">
        <v>3</v>
      </c>
      <c r="C56" s="18">
        <v>8</v>
      </c>
      <c r="D56" s="9" t="s">
        <v>7</v>
      </c>
      <c r="E56" s="9">
        <v>90897</v>
      </c>
      <c r="F56" s="31"/>
      <c r="G56" s="20"/>
    </row>
    <row r="57" spans="1:7" ht="15.75" customHeight="1" x14ac:dyDescent="0.3">
      <c r="A57" s="49"/>
      <c r="B57" s="11" t="s">
        <v>4</v>
      </c>
      <c r="C57" s="18">
        <v>0</v>
      </c>
      <c r="D57" s="9" t="s">
        <v>7</v>
      </c>
      <c r="E57" s="9">
        <v>0</v>
      </c>
      <c r="F57" s="31"/>
      <c r="G57" s="20"/>
    </row>
    <row r="58" spans="1:7" ht="18" x14ac:dyDescent="0.3">
      <c r="A58" s="47">
        <v>14</v>
      </c>
      <c r="B58" s="16" t="s">
        <v>13</v>
      </c>
      <c r="C58" s="15"/>
      <c r="D58" s="15"/>
      <c r="E58" s="15"/>
      <c r="F58" s="33">
        <f>SUM(E59:E61)</f>
        <v>129916</v>
      </c>
      <c r="G58" s="22">
        <f>+F58/$E$66</f>
        <v>2.0296576228991624E-4</v>
      </c>
    </row>
    <row r="59" spans="1:7" ht="15.75" customHeight="1" x14ac:dyDescent="0.3">
      <c r="A59" s="48"/>
      <c r="B59" s="10" t="s">
        <v>2</v>
      </c>
      <c r="C59" s="18">
        <v>40</v>
      </c>
      <c r="D59" s="9" t="s">
        <v>7</v>
      </c>
      <c r="E59" s="9">
        <v>129916</v>
      </c>
      <c r="F59" s="31"/>
      <c r="G59" s="20"/>
    </row>
    <row r="60" spans="1:7" ht="15.75" customHeight="1" x14ac:dyDescent="0.3">
      <c r="A60" s="48"/>
      <c r="B60" s="10" t="s">
        <v>3</v>
      </c>
      <c r="C60" s="9">
        <v>0</v>
      </c>
      <c r="D60" s="9" t="s">
        <v>7</v>
      </c>
      <c r="E60" s="9">
        <v>0</v>
      </c>
      <c r="F60" s="31"/>
      <c r="G60" s="20"/>
    </row>
    <row r="61" spans="1:7" ht="18" x14ac:dyDescent="0.3">
      <c r="A61" s="49"/>
      <c r="B61" s="11" t="s">
        <v>4</v>
      </c>
      <c r="C61" s="9">
        <v>0</v>
      </c>
      <c r="D61" s="9" t="s">
        <v>7</v>
      </c>
      <c r="E61" s="9">
        <v>0</v>
      </c>
      <c r="F61" s="35"/>
      <c r="G61" s="20"/>
    </row>
    <row r="62" spans="1:7" ht="18" x14ac:dyDescent="0.3">
      <c r="A62" s="47">
        <v>15</v>
      </c>
      <c r="B62" s="16" t="s">
        <v>15</v>
      </c>
      <c r="C62" s="15"/>
      <c r="D62" s="15"/>
      <c r="E62" s="15"/>
      <c r="F62" s="35">
        <f>SUM(E63:E65)</f>
        <v>1795262</v>
      </c>
      <c r="G62" s="22">
        <f>+F62/$E$66</f>
        <v>2.8047101230034761E-3</v>
      </c>
    </row>
    <row r="63" spans="1:7" ht="18" x14ac:dyDescent="0.3">
      <c r="A63" s="48"/>
      <c r="B63" s="10" t="s">
        <v>2</v>
      </c>
      <c r="C63" s="18">
        <v>785</v>
      </c>
      <c r="D63" s="9" t="s">
        <v>7</v>
      </c>
      <c r="E63" s="9">
        <v>1534569</v>
      </c>
      <c r="F63" s="35"/>
      <c r="G63" s="20"/>
    </row>
    <row r="64" spans="1:7" ht="18" x14ac:dyDescent="0.3">
      <c r="A64" s="48"/>
      <c r="B64" s="10" t="s">
        <v>3</v>
      </c>
      <c r="C64" s="18">
        <v>13</v>
      </c>
      <c r="D64" s="9" t="s">
        <v>7</v>
      </c>
      <c r="E64" s="9">
        <v>260693</v>
      </c>
      <c r="F64" s="35"/>
      <c r="G64" s="20"/>
    </row>
    <row r="65" spans="1:7" ht="18" x14ac:dyDescent="0.3">
      <c r="A65" s="49"/>
      <c r="B65" s="11" t="s">
        <v>4</v>
      </c>
      <c r="C65" s="9">
        <v>0</v>
      </c>
      <c r="D65" s="9" t="s">
        <v>7</v>
      </c>
      <c r="E65" s="9">
        <v>0</v>
      </c>
      <c r="F65" s="35"/>
      <c r="G65" s="20"/>
    </row>
    <row r="66" spans="1:7" ht="18" x14ac:dyDescent="0.3">
      <c r="A66" s="1"/>
      <c r="B66" s="16" t="s">
        <v>10</v>
      </c>
      <c r="C66" s="15">
        <f>SUM(C6:C65)</f>
        <v>159968</v>
      </c>
      <c r="D66" s="15"/>
      <c r="E66" s="15">
        <f>SUM(E7:E65)</f>
        <v>640088252</v>
      </c>
      <c r="F66" s="31">
        <f>SUM(F6:F65)</f>
        <v>640088252</v>
      </c>
      <c r="G66" s="20">
        <f>SUM(G6:G65)</f>
        <v>1</v>
      </c>
    </row>
    <row r="67" spans="1:7" ht="15.6" x14ac:dyDescent="0.3">
      <c r="A67" s="1"/>
      <c r="B67" s="1"/>
      <c r="C67" s="1"/>
      <c r="D67" s="1"/>
      <c r="E67" s="27"/>
      <c r="F67" s="31"/>
      <c r="G67" s="20"/>
    </row>
    <row r="68" spans="1:7" ht="15.6" x14ac:dyDescent="0.3">
      <c r="E68" s="26"/>
      <c r="F68" s="31"/>
      <c r="G68" s="20"/>
    </row>
    <row r="69" spans="1:7" ht="15.6" x14ac:dyDescent="0.3">
      <c r="F69" s="31"/>
      <c r="G69" s="20"/>
    </row>
    <row r="70" spans="1:7" ht="15.6" x14ac:dyDescent="0.3">
      <c r="E70" s="26"/>
      <c r="F70" s="31"/>
      <c r="G70" s="20"/>
    </row>
    <row r="71" spans="1:7" ht="15.6" x14ac:dyDescent="0.3">
      <c r="F71" s="31"/>
      <c r="G71" s="20"/>
    </row>
    <row r="72" spans="1:7" ht="15.6" x14ac:dyDescent="0.3">
      <c r="F72" s="31"/>
      <c r="G72" s="20"/>
    </row>
    <row r="73" spans="1:7" ht="15.6" x14ac:dyDescent="0.3">
      <c r="F73" s="31"/>
      <c r="G73" s="20"/>
    </row>
    <row r="74" spans="1:7" ht="15.6" x14ac:dyDescent="0.3">
      <c r="F74" s="31"/>
    </row>
    <row r="75" spans="1:7" ht="15.6" x14ac:dyDescent="0.3">
      <c r="F75" s="31"/>
    </row>
    <row r="76" spans="1:7" ht="15.6" x14ac:dyDescent="0.3">
      <c r="F76" s="31"/>
    </row>
    <row r="77" spans="1:7" ht="15.6" x14ac:dyDescent="0.3">
      <c r="F77" s="31"/>
    </row>
    <row r="78" spans="1:7" ht="15.6" x14ac:dyDescent="0.3">
      <c r="F78" s="31"/>
    </row>
    <row r="79" spans="1:7" ht="15.6" x14ac:dyDescent="0.3">
      <c r="F79" s="31"/>
    </row>
  </sheetData>
  <mergeCells count="21">
    <mergeCell ref="A54:A57"/>
    <mergeCell ref="A58:A61"/>
    <mergeCell ref="A62:A65"/>
    <mergeCell ref="A30:A33"/>
    <mergeCell ref="A34:A37"/>
    <mergeCell ref="A38:A41"/>
    <mergeCell ref="A42:A45"/>
    <mergeCell ref="A46:A49"/>
    <mergeCell ref="A50:A53"/>
    <mergeCell ref="A26:A29"/>
    <mergeCell ref="A1:B1"/>
    <mergeCell ref="A2:E2"/>
    <mergeCell ref="A3:B3"/>
    <mergeCell ref="A4:A5"/>
    <mergeCell ref="B4:B5"/>
    <mergeCell ref="C4:E4"/>
    <mergeCell ref="A6:A9"/>
    <mergeCell ref="A10:A13"/>
    <mergeCell ref="A14:A17"/>
    <mergeCell ref="A18:A21"/>
    <mergeCell ref="A22:A2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3"/>
  <sheetViews>
    <sheetView topLeftCell="A40" zoomScale="85" zoomScaleNormal="85" workbookViewId="0">
      <selection activeCell="C11" sqref="C11"/>
    </sheetView>
  </sheetViews>
  <sheetFormatPr defaultColWidth="9.109375" defaultRowHeight="14.4" x14ac:dyDescent="0.3"/>
  <cols>
    <col min="1" max="1" width="4.44140625" style="8" bestFit="1" customWidth="1"/>
    <col min="2" max="2" width="64.33203125" style="8" bestFit="1" customWidth="1"/>
    <col min="3" max="3" width="20.33203125" style="8" customWidth="1"/>
    <col min="4" max="4" width="19.5546875" style="8" customWidth="1"/>
    <col min="5" max="5" width="33" style="8" customWidth="1"/>
    <col min="6" max="6" width="15.44140625" style="30" customWidth="1"/>
    <col min="7" max="7" width="11.109375" style="8" customWidth="1"/>
    <col min="8" max="16384" width="9.109375" style="8"/>
  </cols>
  <sheetData>
    <row r="1" spans="1:7" ht="18.600000000000001" thickBot="1" x14ac:dyDescent="0.35">
      <c r="A1" s="50" t="s">
        <v>32</v>
      </c>
      <c r="B1" s="51"/>
      <c r="C1" s="1"/>
      <c r="D1" s="1"/>
      <c r="E1" s="19"/>
    </row>
    <row r="2" spans="1:7" ht="18.600000000000001" thickBot="1" x14ac:dyDescent="0.35">
      <c r="A2" s="52" t="s">
        <v>36</v>
      </c>
      <c r="B2" s="53"/>
      <c r="C2" s="53"/>
      <c r="D2" s="53"/>
      <c r="E2" s="54"/>
      <c r="F2" s="31"/>
    </row>
    <row r="3" spans="1:7" ht="15.6" x14ac:dyDescent="0.3">
      <c r="A3" s="55"/>
      <c r="B3" s="55"/>
      <c r="C3" s="13"/>
      <c r="D3" s="12"/>
      <c r="E3" s="19"/>
      <c r="F3" s="31"/>
    </row>
    <row r="4" spans="1:7" ht="54.75" customHeight="1" x14ac:dyDescent="0.3">
      <c r="A4" s="56" t="s">
        <v>0</v>
      </c>
      <c r="B4" s="58" t="s">
        <v>1</v>
      </c>
      <c r="C4" s="60" t="s">
        <v>35</v>
      </c>
      <c r="D4" s="61"/>
      <c r="E4" s="62"/>
      <c r="F4" s="31"/>
    </row>
    <row r="5" spans="1:7" ht="86.4" x14ac:dyDescent="0.3">
      <c r="A5" s="57"/>
      <c r="B5" s="59"/>
      <c r="C5" s="14" t="s">
        <v>5</v>
      </c>
      <c r="D5" s="14" t="s">
        <v>6</v>
      </c>
      <c r="E5" s="17" t="s">
        <v>24</v>
      </c>
      <c r="F5" s="32"/>
      <c r="G5" s="21"/>
    </row>
    <row r="6" spans="1:7" ht="18" x14ac:dyDescent="0.3">
      <c r="A6" s="56">
        <v>1</v>
      </c>
      <c r="B6" s="16" t="s">
        <v>37</v>
      </c>
      <c r="C6" s="15"/>
      <c r="D6" s="15"/>
      <c r="E6" s="15"/>
      <c r="F6" s="32"/>
      <c r="G6" s="21"/>
    </row>
    <row r="7" spans="1:7" ht="15.6" x14ac:dyDescent="0.3">
      <c r="A7" s="63"/>
      <c r="B7" s="10" t="s">
        <v>2</v>
      </c>
      <c r="C7" s="18">
        <v>5</v>
      </c>
      <c r="D7" s="9" t="s">
        <v>7</v>
      </c>
      <c r="E7" s="9">
        <v>7949</v>
      </c>
      <c r="F7" s="32"/>
      <c r="G7" s="21"/>
    </row>
    <row r="8" spans="1:7" ht="15.6" x14ac:dyDescent="0.3">
      <c r="A8" s="63"/>
      <c r="B8" s="10" t="s">
        <v>3</v>
      </c>
      <c r="C8" s="18">
        <v>0</v>
      </c>
      <c r="D8" s="9" t="s">
        <v>7</v>
      </c>
      <c r="E8" s="9">
        <v>0</v>
      </c>
      <c r="F8" s="32"/>
      <c r="G8" s="21"/>
    </row>
    <row r="9" spans="1:7" ht="15.6" x14ac:dyDescent="0.3">
      <c r="A9" s="57"/>
      <c r="B9" s="11" t="s">
        <v>4</v>
      </c>
      <c r="C9" s="18">
        <v>0</v>
      </c>
      <c r="D9" s="9" t="s">
        <v>7</v>
      </c>
      <c r="E9" s="18">
        <v>0</v>
      </c>
      <c r="F9" s="32"/>
      <c r="G9" s="21"/>
    </row>
    <row r="10" spans="1:7" ht="18" x14ac:dyDescent="0.3">
      <c r="A10" s="56">
        <v>2</v>
      </c>
      <c r="B10" s="16" t="s">
        <v>16</v>
      </c>
      <c r="C10" s="15"/>
      <c r="D10" s="15"/>
      <c r="E10" s="15"/>
      <c r="F10" s="33">
        <f>SUM(E11:E13)</f>
        <v>20540725</v>
      </c>
      <c r="G10" s="22">
        <f>+F10/$E$70</f>
        <v>5.729638075944983E-2</v>
      </c>
    </row>
    <row r="11" spans="1:7" ht="15" customHeight="1" x14ac:dyDescent="0.3">
      <c r="A11" s="63"/>
      <c r="B11" s="10" t="s">
        <v>2</v>
      </c>
      <c r="C11" s="18">
        <v>0</v>
      </c>
      <c r="D11" s="9" t="s">
        <v>7</v>
      </c>
      <c r="E11" s="9">
        <v>0</v>
      </c>
      <c r="F11" s="34"/>
      <c r="G11" s="23"/>
    </row>
    <row r="12" spans="1:7" ht="15" customHeight="1" x14ac:dyDescent="0.3">
      <c r="A12" s="63"/>
      <c r="B12" s="10" t="s">
        <v>3</v>
      </c>
      <c r="C12" s="18">
        <v>0</v>
      </c>
      <c r="D12" s="9" t="s">
        <v>7</v>
      </c>
      <c r="E12" s="9">
        <v>0</v>
      </c>
      <c r="F12" s="34"/>
      <c r="G12" s="23"/>
    </row>
    <row r="13" spans="1:7" ht="15" customHeight="1" x14ac:dyDescent="0.3">
      <c r="A13" s="57"/>
      <c r="B13" s="11" t="s">
        <v>4</v>
      </c>
      <c r="C13" s="18">
        <v>8</v>
      </c>
      <c r="D13" s="9" t="s">
        <v>7</v>
      </c>
      <c r="E13" s="18">
        <v>20540725</v>
      </c>
      <c r="F13" s="33"/>
      <c r="G13" s="24"/>
    </row>
    <row r="14" spans="1:7" ht="18" x14ac:dyDescent="0.3">
      <c r="A14" s="56">
        <v>3</v>
      </c>
      <c r="B14" s="16" t="s">
        <v>17</v>
      </c>
      <c r="C14" s="15"/>
      <c r="D14" s="15"/>
      <c r="E14" s="15"/>
      <c r="F14" s="33">
        <f>SUM(E15:E17)</f>
        <v>2168307</v>
      </c>
      <c r="G14" s="22">
        <f>+F14/$E$70</f>
        <v>6.0482842487487847E-3</v>
      </c>
    </row>
    <row r="15" spans="1:7" ht="18" x14ac:dyDescent="0.3">
      <c r="A15" s="63"/>
      <c r="B15" s="10" t="s">
        <v>2</v>
      </c>
      <c r="C15" s="18">
        <v>0</v>
      </c>
      <c r="D15" s="9" t="s">
        <v>7</v>
      </c>
      <c r="E15" s="9">
        <v>0</v>
      </c>
      <c r="F15" s="35"/>
      <c r="G15" s="22"/>
    </row>
    <row r="16" spans="1:7" ht="18" x14ac:dyDescent="0.3">
      <c r="A16" s="63"/>
      <c r="B16" s="10" t="s">
        <v>3</v>
      </c>
      <c r="C16" s="18">
        <v>2</v>
      </c>
      <c r="D16" s="9" t="s">
        <v>7</v>
      </c>
      <c r="E16" s="9">
        <v>56294</v>
      </c>
      <c r="F16" s="35"/>
      <c r="G16" s="22"/>
    </row>
    <row r="17" spans="1:7" ht="18" x14ac:dyDescent="0.3">
      <c r="A17" s="57"/>
      <c r="B17" s="11" t="s">
        <v>4</v>
      </c>
      <c r="C17" s="18">
        <v>1</v>
      </c>
      <c r="D17" s="9" t="s">
        <v>7</v>
      </c>
      <c r="E17" s="9">
        <v>2112013</v>
      </c>
      <c r="F17" s="36"/>
      <c r="G17" s="25"/>
    </row>
    <row r="18" spans="1:7" ht="18" x14ac:dyDescent="0.3">
      <c r="A18" s="56">
        <v>4</v>
      </c>
      <c r="B18" s="16" t="s">
        <v>19</v>
      </c>
      <c r="C18" s="15"/>
      <c r="D18" s="15"/>
      <c r="E18" s="15"/>
      <c r="F18" s="33">
        <f>SUM(E19:E21)</f>
        <v>14439735</v>
      </c>
      <c r="G18" s="22">
        <f>+F18/$E$70</f>
        <v>4.0278254765864122E-2</v>
      </c>
    </row>
    <row r="19" spans="1:7" ht="18" x14ac:dyDescent="0.3">
      <c r="A19" s="63"/>
      <c r="B19" s="10" t="s">
        <v>2</v>
      </c>
      <c r="C19" s="18">
        <v>3877</v>
      </c>
      <c r="D19" s="9" t="s">
        <v>7</v>
      </c>
      <c r="E19" s="9">
        <v>2828965</v>
      </c>
      <c r="F19" s="35"/>
      <c r="G19" s="22"/>
    </row>
    <row r="20" spans="1:7" ht="18" x14ac:dyDescent="0.3">
      <c r="A20" s="63"/>
      <c r="B20" s="10" t="s">
        <v>3</v>
      </c>
      <c r="C20" s="18">
        <v>231</v>
      </c>
      <c r="D20" s="9" t="s">
        <v>7</v>
      </c>
      <c r="E20" s="9">
        <v>3741520</v>
      </c>
      <c r="F20" s="35"/>
      <c r="G20" s="22"/>
    </row>
    <row r="21" spans="1:7" ht="18" x14ac:dyDescent="0.3">
      <c r="A21" s="57"/>
      <c r="B21" s="11" t="s">
        <v>4</v>
      </c>
      <c r="C21" s="18">
        <v>7</v>
      </c>
      <c r="D21" s="9" t="s">
        <v>7</v>
      </c>
      <c r="E21" s="9">
        <v>7869250</v>
      </c>
      <c r="F21" s="36"/>
      <c r="G21" s="25"/>
    </row>
    <row r="22" spans="1:7" ht="18" x14ac:dyDescent="0.3">
      <c r="A22" s="56">
        <v>5</v>
      </c>
      <c r="B22" s="16" t="s">
        <v>26</v>
      </c>
      <c r="C22" s="15"/>
      <c r="D22" s="15"/>
      <c r="E22" s="15"/>
      <c r="F22" s="33">
        <f>SUM(E23:E25)</f>
        <v>12957199</v>
      </c>
      <c r="G22" s="22">
        <f>+F22/$E$70</f>
        <v>3.6142862896999139E-2</v>
      </c>
    </row>
    <row r="23" spans="1:7" ht="18" x14ac:dyDescent="0.3">
      <c r="A23" s="63"/>
      <c r="B23" s="10" t="s">
        <v>2</v>
      </c>
      <c r="C23" s="18">
        <v>7695</v>
      </c>
      <c r="D23" s="9" t="s">
        <v>7</v>
      </c>
      <c r="E23" s="9">
        <v>6324769</v>
      </c>
      <c r="F23" s="35"/>
      <c r="G23" s="22"/>
    </row>
    <row r="24" spans="1:7" ht="18" x14ac:dyDescent="0.3">
      <c r="A24" s="63"/>
      <c r="B24" s="10" t="s">
        <v>3</v>
      </c>
      <c r="C24" s="18">
        <v>248</v>
      </c>
      <c r="D24" s="9" t="s">
        <v>7</v>
      </c>
      <c r="E24" s="9">
        <v>3481541</v>
      </c>
      <c r="F24" s="35"/>
      <c r="G24" s="22"/>
    </row>
    <row r="25" spans="1:7" ht="18" x14ac:dyDescent="0.3">
      <c r="A25" s="57"/>
      <c r="B25" s="11" t="s">
        <v>4</v>
      </c>
      <c r="C25" s="18">
        <v>3</v>
      </c>
      <c r="D25" s="9" t="s">
        <v>7</v>
      </c>
      <c r="E25" s="9">
        <v>3150889</v>
      </c>
      <c r="F25" s="36"/>
      <c r="G25" s="25"/>
    </row>
    <row r="26" spans="1:7" ht="18" x14ac:dyDescent="0.3">
      <c r="A26" s="56">
        <v>6</v>
      </c>
      <c r="B26" s="16" t="s">
        <v>20</v>
      </c>
      <c r="C26" s="15"/>
      <c r="D26" s="15"/>
      <c r="E26" s="15"/>
      <c r="F26" s="33">
        <f>SUM(E27:E29)</f>
        <v>7625973</v>
      </c>
      <c r="G26" s="22">
        <f>+F26/$E$70</f>
        <v>2.1271919694620511E-2</v>
      </c>
    </row>
    <row r="27" spans="1:7" ht="18" x14ac:dyDescent="0.3">
      <c r="A27" s="63"/>
      <c r="B27" s="10" t="s">
        <v>2</v>
      </c>
      <c r="C27" s="18">
        <v>6649</v>
      </c>
      <c r="D27" s="9" t="s">
        <v>7</v>
      </c>
      <c r="E27" s="9">
        <v>4585021</v>
      </c>
      <c r="F27" s="35"/>
      <c r="G27" s="22"/>
    </row>
    <row r="28" spans="1:7" ht="18" x14ac:dyDescent="0.3">
      <c r="A28" s="63"/>
      <c r="B28" s="10" t="s">
        <v>3</v>
      </c>
      <c r="C28" s="18">
        <v>229</v>
      </c>
      <c r="D28" s="9" t="s">
        <v>7</v>
      </c>
      <c r="E28" s="9">
        <v>2702768</v>
      </c>
      <c r="F28" s="35"/>
      <c r="G28" s="22"/>
    </row>
    <row r="29" spans="1:7" ht="18" x14ac:dyDescent="0.3">
      <c r="A29" s="57"/>
      <c r="B29" s="11" t="s">
        <v>4</v>
      </c>
      <c r="C29" s="18">
        <v>3</v>
      </c>
      <c r="D29" s="9" t="s">
        <v>7</v>
      </c>
      <c r="E29" s="9">
        <v>338184</v>
      </c>
      <c r="F29" s="36"/>
      <c r="G29" s="25"/>
    </row>
    <row r="30" spans="1:7" ht="18" x14ac:dyDescent="0.3">
      <c r="A30" s="56">
        <v>7</v>
      </c>
      <c r="B30" s="16" t="s">
        <v>14</v>
      </c>
      <c r="C30" s="15"/>
      <c r="D30" s="15"/>
      <c r="E30" s="15"/>
      <c r="F30" s="33">
        <f>SUM(E31:E33)</f>
        <v>8522779</v>
      </c>
      <c r="G30" s="22">
        <f>+F30/$E$70</f>
        <v>2.3773473950536948E-2</v>
      </c>
    </row>
    <row r="31" spans="1:7" ht="18" x14ac:dyDescent="0.3">
      <c r="A31" s="63"/>
      <c r="B31" s="10" t="s">
        <v>2</v>
      </c>
      <c r="C31" s="18">
        <v>4446</v>
      </c>
      <c r="D31" s="9" t="s">
        <v>7</v>
      </c>
      <c r="E31" s="9">
        <v>2572094</v>
      </c>
      <c r="F31" s="35"/>
      <c r="G31" s="22"/>
    </row>
    <row r="32" spans="1:7" ht="18" x14ac:dyDescent="0.3">
      <c r="A32" s="63"/>
      <c r="B32" s="10" t="s">
        <v>3</v>
      </c>
      <c r="C32" s="18">
        <v>169</v>
      </c>
      <c r="D32" s="9" t="s">
        <v>7</v>
      </c>
      <c r="E32" s="9">
        <v>3174089</v>
      </c>
      <c r="F32" s="35"/>
      <c r="G32" s="22"/>
    </row>
    <row r="33" spans="1:7" ht="18" x14ac:dyDescent="0.3">
      <c r="A33" s="57"/>
      <c r="B33" s="11" t="s">
        <v>4</v>
      </c>
      <c r="C33" s="18">
        <v>2</v>
      </c>
      <c r="D33" s="9" t="s">
        <v>7</v>
      </c>
      <c r="E33" s="9">
        <v>2776596</v>
      </c>
      <c r="F33" s="36"/>
      <c r="G33" s="25"/>
    </row>
    <row r="34" spans="1:7" ht="18" x14ac:dyDescent="0.3">
      <c r="A34" s="56">
        <v>8</v>
      </c>
      <c r="B34" s="16" t="s">
        <v>25</v>
      </c>
      <c r="C34" s="15"/>
      <c r="D34" s="15"/>
      <c r="E34" s="15"/>
      <c r="F34" s="33">
        <f>SUM(E35:E37)</f>
        <v>268340374</v>
      </c>
      <c r="G34" s="22">
        <f>+F34/$E$70</f>
        <v>0.7485097162752129</v>
      </c>
    </row>
    <row r="35" spans="1:7" ht="18" x14ac:dyDescent="0.3">
      <c r="A35" s="63"/>
      <c r="B35" s="10" t="s">
        <v>2</v>
      </c>
      <c r="C35" s="37">
        <v>121578</v>
      </c>
      <c r="D35" s="9" t="s">
        <v>7</v>
      </c>
      <c r="E35" s="9">
        <v>135688493</v>
      </c>
      <c r="F35" s="35"/>
      <c r="G35" s="22"/>
    </row>
    <row r="36" spans="1:7" ht="18" x14ac:dyDescent="0.3">
      <c r="A36" s="63"/>
      <c r="B36" s="10" t="s">
        <v>3</v>
      </c>
      <c r="C36" s="18">
        <v>6109</v>
      </c>
      <c r="D36" s="9" t="s">
        <v>7</v>
      </c>
      <c r="E36" s="9">
        <v>97309998</v>
      </c>
      <c r="F36" s="35"/>
      <c r="G36" s="22"/>
    </row>
    <row r="37" spans="1:7" ht="18" x14ac:dyDescent="0.3">
      <c r="A37" s="57"/>
      <c r="B37" s="11" t="s">
        <v>4</v>
      </c>
      <c r="C37" s="18">
        <v>60</v>
      </c>
      <c r="D37" s="9" t="s">
        <v>7</v>
      </c>
      <c r="E37" s="9">
        <v>35341883</v>
      </c>
      <c r="F37" s="36"/>
      <c r="G37" s="25"/>
    </row>
    <row r="38" spans="1:7" ht="18" x14ac:dyDescent="0.3">
      <c r="A38" s="56">
        <v>9</v>
      </c>
      <c r="B38" s="16" t="s">
        <v>27</v>
      </c>
      <c r="C38" s="15"/>
      <c r="D38" s="15"/>
      <c r="E38" s="15"/>
      <c r="F38" s="33">
        <f>SUM(E39:E41)</f>
        <v>2512718</v>
      </c>
      <c r="G38" s="22">
        <f>+F38/$E$70</f>
        <v>7.0089856745135948E-3</v>
      </c>
    </row>
    <row r="39" spans="1:7" ht="15.75" customHeight="1" x14ac:dyDescent="0.3">
      <c r="A39" s="63"/>
      <c r="B39" s="10" t="s">
        <v>2</v>
      </c>
      <c r="C39" s="18">
        <v>1157</v>
      </c>
      <c r="D39" s="9" t="s">
        <v>7</v>
      </c>
      <c r="E39" s="9">
        <v>826873</v>
      </c>
      <c r="F39" s="31"/>
      <c r="G39" s="20"/>
    </row>
    <row r="40" spans="1:7" ht="15.75" customHeight="1" x14ac:dyDescent="0.3">
      <c r="A40" s="63"/>
      <c r="B40" s="10" t="s">
        <v>3</v>
      </c>
      <c r="C40" s="18">
        <v>136</v>
      </c>
      <c r="D40" s="9" t="s">
        <v>7</v>
      </c>
      <c r="E40" s="9">
        <v>1685845</v>
      </c>
      <c r="F40" s="31"/>
      <c r="G40" s="20"/>
    </row>
    <row r="41" spans="1:7" ht="15.75" customHeight="1" x14ac:dyDescent="0.3">
      <c r="A41" s="57"/>
      <c r="B41" s="11" t="s">
        <v>4</v>
      </c>
      <c r="C41" s="9">
        <v>0</v>
      </c>
      <c r="D41" s="9" t="s">
        <v>7</v>
      </c>
      <c r="E41" s="9">
        <v>0</v>
      </c>
      <c r="F41" s="31"/>
      <c r="G41" s="20"/>
    </row>
    <row r="42" spans="1:7" ht="18" x14ac:dyDescent="0.3">
      <c r="A42" s="56">
        <v>10</v>
      </c>
      <c r="B42" s="16" t="s">
        <v>11</v>
      </c>
      <c r="C42" s="15"/>
      <c r="D42" s="15"/>
      <c r="E42" s="15"/>
      <c r="F42" s="33">
        <f>SUM(E43:E45)</f>
        <v>932786</v>
      </c>
      <c r="G42" s="22">
        <f>+F42/$E$70</f>
        <v>2.6019170123296122E-3</v>
      </c>
    </row>
    <row r="43" spans="1:7" ht="15.75" customHeight="1" x14ac:dyDescent="0.3">
      <c r="A43" s="63"/>
      <c r="B43" s="10" t="s">
        <v>2</v>
      </c>
      <c r="C43" s="18">
        <v>765</v>
      </c>
      <c r="D43" s="9" t="s">
        <v>7</v>
      </c>
      <c r="E43" s="9">
        <v>518157</v>
      </c>
      <c r="F43" s="31"/>
      <c r="G43" s="20"/>
    </row>
    <row r="44" spans="1:7" ht="15.75" customHeight="1" x14ac:dyDescent="0.3">
      <c r="A44" s="63"/>
      <c r="B44" s="10" t="s">
        <v>3</v>
      </c>
      <c r="C44" s="18">
        <v>47</v>
      </c>
      <c r="D44" s="9" t="s">
        <v>7</v>
      </c>
      <c r="E44" s="9">
        <v>414629</v>
      </c>
      <c r="F44" s="31"/>
      <c r="G44" s="20"/>
    </row>
    <row r="45" spans="1:7" ht="15.75" customHeight="1" x14ac:dyDescent="0.3">
      <c r="A45" s="57"/>
      <c r="B45" s="11" t="s">
        <v>4</v>
      </c>
      <c r="C45" s="9">
        <v>0</v>
      </c>
      <c r="D45" s="9" t="s">
        <v>7</v>
      </c>
      <c r="E45" s="9">
        <v>0</v>
      </c>
      <c r="F45" s="31"/>
      <c r="G45" s="20"/>
    </row>
    <row r="46" spans="1:7" ht="18" x14ac:dyDescent="0.3">
      <c r="A46" s="56">
        <v>11</v>
      </c>
      <c r="B46" s="16" t="s">
        <v>21</v>
      </c>
      <c r="C46" s="15"/>
      <c r="D46" s="15"/>
      <c r="E46" s="15"/>
      <c r="F46" s="33">
        <f>SUM(E47:E49)</f>
        <v>16601708</v>
      </c>
      <c r="G46" s="22">
        <f>+F46/$E$70</f>
        <v>4.6308870929590087E-2</v>
      </c>
    </row>
    <row r="47" spans="1:7" ht="15.75" customHeight="1" x14ac:dyDescent="0.3">
      <c r="A47" s="63"/>
      <c r="B47" s="10" t="s">
        <v>2</v>
      </c>
      <c r="C47" s="18">
        <v>5486</v>
      </c>
      <c r="D47" s="9" t="s">
        <v>7</v>
      </c>
      <c r="E47" s="9">
        <v>4236941</v>
      </c>
      <c r="F47" s="31"/>
      <c r="G47" s="20"/>
    </row>
    <row r="48" spans="1:7" ht="15.75" customHeight="1" x14ac:dyDescent="0.3">
      <c r="A48" s="63"/>
      <c r="B48" s="10" t="s">
        <v>3</v>
      </c>
      <c r="C48" s="18">
        <v>279</v>
      </c>
      <c r="D48" s="9" t="s">
        <v>7</v>
      </c>
      <c r="E48" s="9">
        <v>6055153</v>
      </c>
      <c r="F48" s="31"/>
      <c r="G48" s="20"/>
    </row>
    <row r="49" spans="1:7" ht="15.75" customHeight="1" x14ac:dyDescent="0.3">
      <c r="A49" s="57"/>
      <c r="B49" s="11" t="s">
        <v>4</v>
      </c>
      <c r="C49" s="18">
        <v>3</v>
      </c>
      <c r="D49" s="9" t="s">
        <v>7</v>
      </c>
      <c r="E49" s="9">
        <v>6309614</v>
      </c>
      <c r="F49" s="31"/>
      <c r="G49" s="20"/>
    </row>
    <row r="50" spans="1:7" ht="18" x14ac:dyDescent="0.3">
      <c r="A50" s="56">
        <v>12</v>
      </c>
      <c r="B50" s="16" t="s">
        <v>22</v>
      </c>
      <c r="C50" s="15"/>
      <c r="D50" s="15"/>
      <c r="E50" s="15"/>
      <c r="F50" s="33">
        <f>SUM(E51:E53)</f>
        <v>2844351</v>
      </c>
      <c r="G50" s="22">
        <f>+F50/$E$70</f>
        <v>7.9340440957912581E-3</v>
      </c>
    </row>
    <row r="51" spans="1:7" ht="15.75" customHeight="1" x14ac:dyDescent="0.3">
      <c r="A51" s="63"/>
      <c r="B51" s="10" t="s">
        <v>2</v>
      </c>
      <c r="C51" s="18">
        <v>450</v>
      </c>
      <c r="D51" s="9" t="s">
        <v>7</v>
      </c>
      <c r="E51" s="9">
        <v>448568</v>
      </c>
      <c r="F51" s="31"/>
      <c r="G51" s="20"/>
    </row>
    <row r="52" spans="1:7" ht="15.75" customHeight="1" x14ac:dyDescent="0.3">
      <c r="A52" s="63"/>
      <c r="B52" s="10" t="s">
        <v>3</v>
      </c>
      <c r="C52" s="18">
        <v>87</v>
      </c>
      <c r="D52" s="9" t="s">
        <v>7</v>
      </c>
      <c r="E52" s="9">
        <v>2395783</v>
      </c>
      <c r="F52" s="31"/>
      <c r="G52" s="20"/>
    </row>
    <row r="53" spans="1:7" ht="15.75" customHeight="1" x14ac:dyDescent="0.3">
      <c r="A53" s="57"/>
      <c r="B53" s="11" t="s">
        <v>4</v>
      </c>
      <c r="C53" s="9">
        <v>0</v>
      </c>
      <c r="D53" s="9" t="s">
        <v>7</v>
      </c>
      <c r="E53" s="9"/>
      <c r="F53" s="31"/>
      <c r="G53" s="20"/>
    </row>
    <row r="54" spans="1:7" ht="18" x14ac:dyDescent="0.3">
      <c r="A54" s="56">
        <v>13</v>
      </c>
      <c r="B54" s="16" t="s">
        <v>23</v>
      </c>
      <c r="C54" s="15"/>
      <c r="D54" s="15"/>
      <c r="E54" s="15"/>
      <c r="F54" s="33">
        <f>SUM(E54:E57)</f>
        <v>151031</v>
      </c>
      <c r="G54" s="22">
        <f>+F54/$E$70</f>
        <v>4.2128647759416804E-4</v>
      </c>
    </row>
    <row r="55" spans="1:7" ht="15.75" customHeight="1" x14ac:dyDescent="0.3">
      <c r="A55" s="63"/>
      <c r="B55" s="10" t="s">
        <v>2</v>
      </c>
      <c r="C55" s="18">
        <v>113</v>
      </c>
      <c r="D55" s="9" t="s">
        <v>7</v>
      </c>
      <c r="E55" s="9">
        <v>127641</v>
      </c>
      <c r="F55" s="31"/>
      <c r="G55" s="20"/>
    </row>
    <row r="56" spans="1:7" ht="15.75" customHeight="1" x14ac:dyDescent="0.3">
      <c r="A56" s="63"/>
      <c r="B56" s="10" t="s">
        <v>3</v>
      </c>
      <c r="C56" s="18">
        <v>5</v>
      </c>
      <c r="D56" s="9" t="s">
        <v>7</v>
      </c>
      <c r="E56" s="9">
        <v>23390</v>
      </c>
      <c r="F56" s="31"/>
      <c r="G56" s="20"/>
    </row>
    <row r="57" spans="1:7" ht="15.75" customHeight="1" x14ac:dyDescent="0.3">
      <c r="A57" s="57"/>
      <c r="B57" s="11" t="s">
        <v>4</v>
      </c>
      <c r="C57" s="18">
        <v>0</v>
      </c>
      <c r="D57" s="9" t="s">
        <v>7</v>
      </c>
      <c r="E57" s="9">
        <v>0</v>
      </c>
      <c r="F57" s="31"/>
      <c r="G57" s="20"/>
    </row>
    <row r="58" spans="1:7" ht="18" x14ac:dyDescent="0.3">
      <c r="A58" s="56">
        <v>14</v>
      </c>
      <c r="B58" s="16" t="s">
        <v>12</v>
      </c>
      <c r="C58" s="15"/>
      <c r="D58" s="15"/>
      <c r="E58" s="15"/>
      <c r="F58" s="33">
        <f>SUM(E59:E61)</f>
        <v>232307</v>
      </c>
      <c r="G58" s="22">
        <f>+F58/$E$70</f>
        <v>6.4799807821221069E-4</v>
      </c>
    </row>
    <row r="59" spans="1:7" ht="15.75" customHeight="1" x14ac:dyDescent="0.3">
      <c r="A59" s="63"/>
      <c r="B59" s="10" t="s">
        <v>2</v>
      </c>
      <c r="C59" s="18">
        <v>179</v>
      </c>
      <c r="D59" s="9" t="s">
        <v>7</v>
      </c>
      <c r="E59" s="9">
        <v>114033</v>
      </c>
      <c r="F59" s="31"/>
      <c r="G59" s="20"/>
    </row>
    <row r="60" spans="1:7" ht="15.75" customHeight="1" x14ac:dyDescent="0.3">
      <c r="A60" s="63"/>
      <c r="B60" s="10" t="s">
        <v>3</v>
      </c>
      <c r="C60" s="18">
        <v>8</v>
      </c>
      <c r="D60" s="9" t="s">
        <v>7</v>
      </c>
      <c r="E60" s="9">
        <v>118274</v>
      </c>
      <c r="F60" s="31"/>
      <c r="G60" s="20"/>
    </row>
    <row r="61" spans="1:7" ht="15.75" customHeight="1" x14ac:dyDescent="0.3">
      <c r="A61" s="57"/>
      <c r="B61" s="11" t="s">
        <v>4</v>
      </c>
      <c r="C61" s="18">
        <v>0</v>
      </c>
      <c r="D61" s="9" t="s">
        <v>7</v>
      </c>
      <c r="E61" s="9"/>
      <c r="F61" s="31"/>
      <c r="G61" s="20"/>
    </row>
    <row r="62" spans="1:7" ht="18" x14ac:dyDescent="0.3">
      <c r="A62" s="56">
        <v>15</v>
      </c>
      <c r="B62" s="16" t="s">
        <v>13</v>
      </c>
      <c r="C62" s="15"/>
      <c r="D62" s="15"/>
      <c r="E62" s="15"/>
      <c r="F62" s="33">
        <f>SUM(E63:E65)</f>
        <v>11891</v>
      </c>
      <c r="G62" s="22">
        <f>+F62/$E$70</f>
        <v>3.3168803126988848E-5</v>
      </c>
    </row>
    <row r="63" spans="1:7" ht="15.75" customHeight="1" x14ac:dyDescent="0.3">
      <c r="A63" s="63"/>
      <c r="B63" s="10" t="s">
        <v>2</v>
      </c>
      <c r="C63" s="18">
        <v>0</v>
      </c>
      <c r="D63" s="9" t="s">
        <v>7</v>
      </c>
      <c r="E63" s="9">
        <v>11891</v>
      </c>
      <c r="F63" s="31"/>
      <c r="G63" s="20"/>
    </row>
    <row r="64" spans="1:7" ht="15.75" customHeight="1" x14ac:dyDescent="0.3">
      <c r="A64" s="63"/>
      <c r="B64" s="10" t="s">
        <v>3</v>
      </c>
      <c r="C64" s="9">
        <v>0</v>
      </c>
      <c r="D64" s="9" t="s">
        <v>7</v>
      </c>
      <c r="E64" s="9">
        <v>0</v>
      </c>
      <c r="F64" s="31"/>
      <c r="G64" s="20"/>
    </row>
    <row r="65" spans="1:7" ht="18" x14ac:dyDescent="0.3">
      <c r="A65" s="57"/>
      <c r="B65" s="11" t="s">
        <v>4</v>
      </c>
      <c r="C65" s="9">
        <v>0</v>
      </c>
      <c r="D65" s="9" t="s">
        <v>7</v>
      </c>
      <c r="E65" s="9">
        <v>0</v>
      </c>
      <c r="F65" s="35"/>
      <c r="G65" s="20"/>
    </row>
    <row r="66" spans="1:7" ht="18" x14ac:dyDescent="0.3">
      <c r="A66" s="56">
        <v>16</v>
      </c>
      <c r="B66" s="16" t="s">
        <v>15</v>
      </c>
      <c r="C66" s="15"/>
      <c r="D66" s="15"/>
      <c r="E66" s="15"/>
      <c r="F66" s="35">
        <f>SUM(E67:E69)</f>
        <v>609687</v>
      </c>
      <c r="G66" s="22">
        <f>+F66/$E$70</f>
        <v>1.7006633649049238E-3</v>
      </c>
    </row>
    <row r="67" spans="1:7" ht="18" x14ac:dyDescent="0.3">
      <c r="A67" s="63"/>
      <c r="B67" s="10" t="s">
        <v>2</v>
      </c>
      <c r="C67" s="18">
        <v>865</v>
      </c>
      <c r="D67" s="9" t="s">
        <v>7</v>
      </c>
      <c r="E67" s="9">
        <v>486035</v>
      </c>
      <c r="F67" s="35"/>
      <c r="G67" s="20"/>
    </row>
    <row r="68" spans="1:7" ht="18" x14ac:dyDescent="0.3">
      <c r="A68" s="63"/>
      <c r="B68" s="10" t="s">
        <v>3</v>
      </c>
      <c r="C68" s="18">
        <v>15</v>
      </c>
      <c r="D68" s="9" t="s">
        <v>7</v>
      </c>
      <c r="E68" s="9">
        <v>123652</v>
      </c>
      <c r="F68" s="35"/>
      <c r="G68" s="20"/>
    </row>
    <row r="69" spans="1:7" ht="18" x14ac:dyDescent="0.3">
      <c r="A69" s="57"/>
      <c r="B69" s="11" t="s">
        <v>4</v>
      </c>
      <c r="C69" s="9">
        <v>0</v>
      </c>
      <c r="D69" s="9" t="s">
        <v>7</v>
      </c>
      <c r="E69" s="9">
        <v>0</v>
      </c>
      <c r="F69" s="35"/>
      <c r="G69" s="20"/>
    </row>
    <row r="70" spans="1:7" ht="18" x14ac:dyDescent="0.3">
      <c r="A70" s="1"/>
      <c r="B70" s="16" t="s">
        <v>10</v>
      </c>
      <c r="C70" s="15">
        <f>SUM(C7:C69)</f>
        <v>160917</v>
      </c>
      <c r="D70" s="15"/>
      <c r="E70" s="15">
        <f>SUM(E7:E69)</f>
        <v>358499520</v>
      </c>
      <c r="F70" s="31">
        <f>SUM(F10:F69)</f>
        <v>358491571</v>
      </c>
      <c r="G70" s="20">
        <f>SUM(G10:G69)</f>
        <v>0.99997782702749516</v>
      </c>
    </row>
    <row r="71" spans="1:7" ht="15.6" x14ac:dyDescent="0.3">
      <c r="A71" s="1"/>
      <c r="B71" s="1"/>
      <c r="C71" s="1"/>
      <c r="D71" s="1"/>
      <c r="E71" s="27"/>
      <c r="F71" s="31"/>
      <c r="G71" s="20"/>
    </row>
    <row r="72" spans="1:7" ht="15.6" x14ac:dyDescent="0.3">
      <c r="E72" s="26"/>
      <c r="F72" s="31"/>
      <c r="G72" s="20"/>
    </row>
    <row r="73" spans="1:7" ht="15.6" x14ac:dyDescent="0.3">
      <c r="F73" s="31"/>
      <c r="G73" s="20"/>
    </row>
    <row r="74" spans="1:7" ht="15.6" x14ac:dyDescent="0.3">
      <c r="E74" s="26"/>
      <c r="F74" s="31"/>
      <c r="G74" s="20"/>
    </row>
    <row r="75" spans="1:7" ht="15.6" x14ac:dyDescent="0.3">
      <c r="F75" s="31"/>
      <c r="G75" s="20"/>
    </row>
    <row r="76" spans="1:7" ht="15.6" x14ac:dyDescent="0.3">
      <c r="F76" s="31"/>
      <c r="G76" s="20"/>
    </row>
    <row r="77" spans="1:7" ht="15.6" x14ac:dyDescent="0.3">
      <c r="F77" s="31"/>
      <c r="G77" s="20"/>
    </row>
    <row r="78" spans="1:7" ht="15.6" x14ac:dyDescent="0.3">
      <c r="F78" s="31"/>
    </row>
    <row r="79" spans="1:7" ht="15.6" x14ac:dyDescent="0.3">
      <c r="F79" s="31"/>
    </row>
    <row r="80" spans="1:7" ht="15.6" x14ac:dyDescent="0.3">
      <c r="F80" s="31"/>
    </row>
    <row r="81" spans="6:6" ht="15.6" x14ac:dyDescent="0.3">
      <c r="F81" s="31"/>
    </row>
    <row r="82" spans="6:6" ht="15.6" x14ac:dyDescent="0.3">
      <c r="F82" s="31"/>
    </row>
    <row r="83" spans="6:6" ht="15.6" x14ac:dyDescent="0.3">
      <c r="F83" s="31"/>
    </row>
  </sheetData>
  <mergeCells count="22">
    <mergeCell ref="A1:B1"/>
    <mergeCell ref="A2:E2"/>
    <mergeCell ref="A3:B3"/>
    <mergeCell ref="A4:A5"/>
    <mergeCell ref="B4:B5"/>
    <mergeCell ref="C4:E4"/>
    <mergeCell ref="A58:A61"/>
    <mergeCell ref="A62:A65"/>
    <mergeCell ref="A66:A69"/>
    <mergeCell ref="A6:A9"/>
    <mergeCell ref="A34:A37"/>
    <mergeCell ref="A38:A41"/>
    <mergeCell ref="A42:A45"/>
    <mergeCell ref="A46:A49"/>
    <mergeCell ref="A50:A53"/>
    <mergeCell ref="A54:A57"/>
    <mergeCell ref="A10:A13"/>
    <mergeCell ref="A14:A17"/>
    <mergeCell ref="A18:A21"/>
    <mergeCell ref="A22:A25"/>
    <mergeCell ref="A26:A29"/>
    <mergeCell ref="A30:A3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9"/>
  <sheetViews>
    <sheetView topLeftCell="A43" zoomScale="85" zoomScaleNormal="85" workbookViewId="0">
      <selection activeCell="C11" sqref="C11"/>
    </sheetView>
  </sheetViews>
  <sheetFormatPr defaultColWidth="9.109375" defaultRowHeight="14.4" x14ac:dyDescent="0.3"/>
  <cols>
    <col min="1" max="1" width="4.44140625" style="8" bestFit="1" customWidth="1"/>
    <col min="2" max="2" width="64.33203125" style="8" bestFit="1" customWidth="1"/>
    <col min="3" max="3" width="20.33203125" style="8" customWidth="1"/>
    <col min="4" max="4" width="19.5546875" style="8" customWidth="1"/>
    <col min="5" max="5" width="33" style="8" customWidth="1"/>
    <col min="6" max="6" width="15.44140625" style="30" customWidth="1"/>
    <col min="7" max="7" width="11.109375" style="8" customWidth="1"/>
    <col min="8" max="16384" width="9.109375" style="8"/>
  </cols>
  <sheetData>
    <row r="1" spans="1:7" ht="18.600000000000001" thickBot="1" x14ac:dyDescent="0.35">
      <c r="A1" s="50" t="s">
        <v>32</v>
      </c>
      <c r="B1" s="51"/>
      <c r="C1" s="1"/>
      <c r="D1" s="1"/>
      <c r="E1" s="19"/>
    </row>
    <row r="2" spans="1:7" ht="18.600000000000001" thickBot="1" x14ac:dyDescent="0.35">
      <c r="A2" s="52" t="s">
        <v>38</v>
      </c>
      <c r="B2" s="53"/>
      <c r="C2" s="53"/>
      <c r="D2" s="53"/>
      <c r="E2" s="54"/>
      <c r="F2" s="31"/>
    </row>
    <row r="3" spans="1:7" ht="15.6" x14ac:dyDescent="0.3">
      <c r="A3" s="55"/>
      <c r="B3" s="55"/>
      <c r="C3" s="13"/>
      <c r="D3" s="12"/>
      <c r="E3" s="19"/>
      <c r="F3" s="31"/>
    </row>
    <row r="4" spans="1:7" ht="54.75" customHeight="1" x14ac:dyDescent="0.3">
      <c r="A4" s="56" t="s">
        <v>0</v>
      </c>
      <c r="B4" s="58" t="s">
        <v>1</v>
      </c>
      <c r="C4" s="60" t="s">
        <v>39</v>
      </c>
      <c r="D4" s="61"/>
      <c r="E4" s="62"/>
      <c r="F4" s="31"/>
    </row>
    <row r="5" spans="1:7" ht="86.4" x14ac:dyDescent="0.3">
      <c r="A5" s="57"/>
      <c r="B5" s="59"/>
      <c r="C5" s="14" t="s">
        <v>5</v>
      </c>
      <c r="D5" s="14" t="s">
        <v>6</v>
      </c>
      <c r="E5" s="17" t="s">
        <v>24</v>
      </c>
      <c r="F5" s="32"/>
      <c r="G5" s="21"/>
    </row>
    <row r="6" spans="1:7" ht="18" x14ac:dyDescent="0.3">
      <c r="A6" s="56">
        <v>1</v>
      </c>
      <c r="B6" s="16" t="s">
        <v>37</v>
      </c>
      <c r="C6" s="15"/>
      <c r="D6" s="15"/>
      <c r="E6" s="15"/>
      <c r="F6" s="33">
        <f>SUM(E7:E9)</f>
        <v>924</v>
      </c>
      <c r="G6" s="21"/>
    </row>
    <row r="7" spans="1:7" ht="15.6" x14ac:dyDescent="0.3">
      <c r="A7" s="63"/>
      <c r="B7" s="10" t="s">
        <v>2</v>
      </c>
      <c r="C7" s="18">
        <v>4</v>
      </c>
      <c r="D7" s="9" t="s">
        <v>7</v>
      </c>
      <c r="E7" s="9">
        <v>924</v>
      </c>
      <c r="F7" s="32"/>
      <c r="G7" s="21"/>
    </row>
    <row r="8" spans="1:7" ht="15.6" x14ac:dyDescent="0.3">
      <c r="A8" s="63"/>
      <c r="B8" s="10" t="s">
        <v>3</v>
      </c>
      <c r="C8" s="18">
        <v>0</v>
      </c>
      <c r="D8" s="9" t="s">
        <v>7</v>
      </c>
      <c r="E8" s="9">
        <v>0</v>
      </c>
      <c r="F8" s="32"/>
      <c r="G8" s="21"/>
    </row>
    <row r="9" spans="1:7" ht="15.6" x14ac:dyDescent="0.3">
      <c r="A9" s="57"/>
      <c r="B9" s="11" t="s">
        <v>4</v>
      </c>
      <c r="C9" s="18">
        <v>0</v>
      </c>
      <c r="D9" s="9" t="s">
        <v>7</v>
      </c>
      <c r="E9" s="18">
        <v>0</v>
      </c>
      <c r="F9" s="32"/>
      <c r="G9" s="21"/>
    </row>
    <row r="10" spans="1:7" ht="18" x14ac:dyDescent="0.3">
      <c r="A10" s="56">
        <v>2</v>
      </c>
      <c r="B10" s="16" t="s">
        <v>16</v>
      </c>
      <c r="C10" s="15"/>
      <c r="D10" s="15"/>
      <c r="E10" s="15"/>
      <c r="F10" s="33">
        <f>SUM(E11:E13)</f>
        <v>22154889</v>
      </c>
      <c r="G10" s="22">
        <f>+F10/$E$66</f>
        <v>0.1525468563736162</v>
      </c>
    </row>
    <row r="11" spans="1:7" ht="15" customHeight="1" x14ac:dyDescent="0.3">
      <c r="A11" s="63"/>
      <c r="B11" s="10" t="s">
        <v>2</v>
      </c>
      <c r="C11" s="18">
        <v>0</v>
      </c>
      <c r="D11" s="9" t="s">
        <v>7</v>
      </c>
      <c r="E11" s="9">
        <v>0</v>
      </c>
      <c r="F11" s="34"/>
      <c r="G11" s="23"/>
    </row>
    <row r="12" spans="1:7" ht="15" customHeight="1" x14ac:dyDescent="0.3">
      <c r="A12" s="63"/>
      <c r="B12" s="10" t="s">
        <v>3</v>
      </c>
      <c r="C12" s="18">
        <v>0</v>
      </c>
      <c r="D12" s="9" t="s">
        <v>7</v>
      </c>
      <c r="E12" s="9">
        <v>0</v>
      </c>
      <c r="F12" s="34"/>
      <c r="G12" s="23"/>
    </row>
    <row r="13" spans="1:7" ht="15" customHeight="1" x14ac:dyDescent="0.3">
      <c r="A13" s="57"/>
      <c r="B13" s="11" t="s">
        <v>4</v>
      </c>
      <c r="C13" s="18">
        <v>8</v>
      </c>
      <c r="D13" s="9" t="s">
        <v>7</v>
      </c>
      <c r="E13" s="18">
        <v>22154889</v>
      </c>
      <c r="F13" s="33"/>
      <c r="G13" s="24"/>
    </row>
    <row r="14" spans="1:7" ht="18" x14ac:dyDescent="0.3">
      <c r="A14" s="56">
        <v>3</v>
      </c>
      <c r="B14" s="16" t="s">
        <v>17</v>
      </c>
      <c r="C14" s="15"/>
      <c r="D14" s="15"/>
      <c r="E14" s="15"/>
      <c r="F14" s="33">
        <f>SUM(E15:E17)</f>
        <v>1727415</v>
      </c>
      <c r="G14" s="22">
        <f>+F14/$E$66</f>
        <v>1.1894066718304489E-2</v>
      </c>
    </row>
    <row r="15" spans="1:7" ht="18" x14ac:dyDescent="0.3">
      <c r="A15" s="63"/>
      <c r="B15" s="10" t="s">
        <v>2</v>
      </c>
      <c r="C15" s="18">
        <v>0</v>
      </c>
      <c r="D15" s="9" t="s">
        <v>7</v>
      </c>
      <c r="E15" s="9"/>
      <c r="F15" s="35"/>
      <c r="G15" s="22"/>
    </row>
    <row r="16" spans="1:7" ht="18" x14ac:dyDescent="0.3">
      <c r="A16" s="63"/>
      <c r="B16" s="10" t="s">
        <v>3</v>
      </c>
      <c r="C16" s="18">
        <v>2</v>
      </c>
      <c r="D16" s="9" t="s">
        <v>7</v>
      </c>
      <c r="E16" s="9">
        <v>8801</v>
      </c>
      <c r="F16" s="35"/>
      <c r="G16" s="22"/>
    </row>
    <row r="17" spans="1:7" ht="18" x14ac:dyDescent="0.3">
      <c r="A17" s="57"/>
      <c r="B17" s="11" t="s">
        <v>4</v>
      </c>
      <c r="C17" s="18">
        <v>1</v>
      </c>
      <c r="D17" s="9" t="s">
        <v>7</v>
      </c>
      <c r="E17" s="9">
        <v>1718614</v>
      </c>
      <c r="F17" s="36"/>
      <c r="G17" s="25"/>
    </row>
    <row r="18" spans="1:7" ht="18" x14ac:dyDescent="0.3">
      <c r="A18" s="56">
        <v>4</v>
      </c>
      <c r="B18" s="16" t="s">
        <v>19</v>
      </c>
      <c r="C18" s="15"/>
      <c r="D18" s="15"/>
      <c r="E18" s="15"/>
      <c r="F18" s="33">
        <f>SUM(E19:E21)</f>
        <v>9942152</v>
      </c>
      <c r="G18" s="22">
        <f>+F18/$E$66</f>
        <v>6.8456404055495884E-2</v>
      </c>
    </row>
    <row r="19" spans="1:7" ht="18" x14ac:dyDescent="0.3">
      <c r="A19" s="63"/>
      <c r="B19" s="10" t="s">
        <v>2</v>
      </c>
      <c r="C19" s="18">
        <v>3986</v>
      </c>
      <c r="D19" s="9" t="s">
        <v>7</v>
      </c>
      <c r="E19" s="9">
        <v>372161</v>
      </c>
      <c r="F19" s="35"/>
      <c r="G19" s="22"/>
    </row>
    <row r="20" spans="1:7" ht="18" x14ac:dyDescent="0.3">
      <c r="A20" s="63"/>
      <c r="B20" s="10" t="s">
        <v>3</v>
      </c>
      <c r="C20" s="18">
        <v>238</v>
      </c>
      <c r="D20" s="9" t="s">
        <v>7</v>
      </c>
      <c r="E20" s="9">
        <v>1970130</v>
      </c>
      <c r="F20" s="35"/>
      <c r="G20" s="22"/>
    </row>
    <row r="21" spans="1:7" ht="18" x14ac:dyDescent="0.3">
      <c r="A21" s="57"/>
      <c r="B21" s="11" t="s">
        <v>4</v>
      </c>
      <c r="C21" s="18">
        <v>7</v>
      </c>
      <c r="D21" s="9" t="s">
        <v>7</v>
      </c>
      <c r="E21" s="9">
        <v>7599861</v>
      </c>
      <c r="F21" s="36"/>
      <c r="G21" s="25"/>
    </row>
    <row r="22" spans="1:7" ht="18" x14ac:dyDescent="0.3">
      <c r="A22" s="56">
        <v>5</v>
      </c>
      <c r="B22" s="16" t="s">
        <v>26</v>
      </c>
      <c r="C22" s="15"/>
      <c r="D22" s="15"/>
      <c r="E22" s="15"/>
      <c r="F22" s="33">
        <f>SUM(E23:E25)</f>
        <v>5301065</v>
      </c>
      <c r="G22" s="22">
        <f>+F22/$E$66</f>
        <v>3.6500331876282648E-2</v>
      </c>
    </row>
    <row r="23" spans="1:7" ht="18" x14ac:dyDescent="0.3">
      <c r="A23" s="63"/>
      <c r="B23" s="10" t="s">
        <v>2</v>
      </c>
      <c r="C23" s="18">
        <v>7863</v>
      </c>
      <c r="D23" s="9" t="s">
        <v>7</v>
      </c>
      <c r="E23" s="9">
        <v>721430</v>
      </c>
      <c r="F23" s="35"/>
      <c r="G23" s="22"/>
    </row>
    <row r="24" spans="1:7" ht="18" x14ac:dyDescent="0.3">
      <c r="A24" s="63"/>
      <c r="B24" s="10" t="s">
        <v>3</v>
      </c>
      <c r="C24" s="18">
        <v>258</v>
      </c>
      <c r="D24" s="9" t="s">
        <v>7</v>
      </c>
      <c r="E24" s="9">
        <v>1639646</v>
      </c>
      <c r="F24" s="35"/>
      <c r="G24" s="22"/>
    </row>
    <row r="25" spans="1:7" ht="18" x14ac:dyDescent="0.3">
      <c r="A25" s="57"/>
      <c r="B25" s="11" t="s">
        <v>4</v>
      </c>
      <c r="C25" s="18">
        <v>3</v>
      </c>
      <c r="D25" s="9" t="s">
        <v>7</v>
      </c>
      <c r="E25" s="9">
        <v>2939989</v>
      </c>
      <c r="F25" s="36"/>
      <c r="G25" s="25"/>
    </row>
    <row r="26" spans="1:7" ht="18" x14ac:dyDescent="0.3">
      <c r="A26" s="56">
        <v>6</v>
      </c>
      <c r="B26" s="16" t="s">
        <v>20</v>
      </c>
      <c r="C26" s="15"/>
      <c r="D26" s="15"/>
      <c r="E26" s="15"/>
      <c r="F26" s="33">
        <f>SUM(E27:E29)</f>
        <v>2362500</v>
      </c>
      <c r="G26" s="22">
        <f>+F26/$E$66</f>
        <v>1.6266926373798049E-2</v>
      </c>
    </row>
    <row r="27" spans="1:7" ht="18" x14ac:dyDescent="0.3">
      <c r="A27" s="63"/>
      <c r="B27" s="10" t="s">
        <v>2</v>
      </c>
      <c r="C27" s="18">
        <v>6730</v>
      </c>
      <c r="D27" s="9" t="s">
        <v>7</v>
      </c>
      <c r="E27" s="9">
        <v>643581</v>
      </c>
      <c r="F27" s="35"/>
      <c r="G27" s="22"/>
    </row>
    <row r="28" spans="1:7" ht="18" x14ac:dyDescent="0.3">
      <c r="A28" s="63"/>
      <c r="B28" s="10" t="s">
        <v>3</v>
      </c>
      <c r="C28" s="18">
        <v>232</v>
      </c>
      <c r="D28" s="9" t="s">
        <v>7</v>
      </c>
      <c r="E28" s="9">
        <v>1436802</v>
      </c>
      <c r="F28" s="35"/>
      <c r="G28" s="22"/>
    </row>
    <row r="29" spans="1:7" ht="18" x14ac:dyDescent="0.3">
      <c r="A29" s="57"/>
      <c r="B29" s="11" t="s">
        <v>4</v>
      </c>
      <c r="C29" s="18">
        <v>3</v>
      </c>
      <c r="D29" s="9" t="s">
        <v>7</v>
      </c>
      <c r="E29" s="9">
        <v>282117</v>
      </c>
      <c r="F29" s="36"/>
      <c r="G29" s="25"/>
    </row>
    <row r="30" spans="1:7" ht="18" x14ac:dyDescent="0.3">
      <c r="A30" s="56">
        <v>7</v>
      </c>
      <c r="B30" s="16" t="s">
        <v>14</v>
      </c>
      <c r="C30" s="15"/>
      <c r="D30" s="15"/>
      <c r="E30" s="15"/>
      <c r="F30" s="33">
        <f>SUM(E31:E33)</f>
        <v>4361131</v>
      </c>
      <c r="G30" s="22">
        <f>+F30/$E$66</f>
        <v>3.0028443125286037E-2</v>
      </c>
    </row>
    <row r="31" spans="1:7" ht="18" x14ac:dyDescent="0.3">
      <c r="A31" s="63"/>
      <c r="B31" s="10" t="s">
        <v>2</v>
      </c>
      <c r="C31" s="18">
        <v>4489</v>
      </c>
      <c r="D31" s="9" t="s">
        <v>7</v>
      </c>
      <c r="E31" s="9">
        <v>391538</v>
      </c>
      <c r="F31" s="35"/>
      <c r="G31" s="22"/>
    </row>
    <row r="32" spans="1:7" ht="18" x14ac:dyDescent="0.3">
      <c r="A32" s="63"/>
      <c r="B32" s="10" t="s">
        <v>3</v>
      </c>
      <c r="C32" s="18">
        <v>170</v>
      </c>
      <c r="D32" s="9" t="s">
        <v>7</v>
      </c>
      <c r="E32" s="9">
        <v>1479259</v>
      </c>
      <c r="F32" s="35"/>
      <c r="G32" s="22"/>
    </row>
    <row r="33" spans="1:7" ht="18" x14ac:dyDescent="0.3">
      <c r="A33" s="57"/>
      <c r="B33" s="11" t="s">
        <v>4</v>
      </c>
      <c r="C33" s="18">
        <v>2</v>
      </c>
      <c r="D33" s="9" t="s">
        <v>7</v>
      </c>
      <c r="E33" s="9">
        <v>2490334</v>
      </c>
      <c r="F33" s="36"/>
      <c r="G33" s="25"/>
    </row>
    <row r="34" spans="1:7" ht="18" x14ac:dyDescent="0.3">
      <c r="A34" s="56">
        <v>8</v>
      </c>
      <c r="B34" s="16" t="s">
        <v>25</v>
      </c>
      <c r="C34" s="15"/>
      <c r="D34" s="15"/>
      <c r="E34" s="15"/>
      <c r="F34" s="33">
        <f>SUM(E35:E37)</f>
        <v>85808060</v>
      </c>
      <c r="G34" s="22">
        <f>+F34/$E$66</f>
        <v>0.59082894996759594</v>
      </c>
    </row>
    <row r="35" spans="1:7" ht="18" x14ac:dyDescent="0.3">
      <c r="A35" s="63"/>
      <c r="B35" s="10" t="s">
        <v>2</v>
      </c>
      <c r="C35" s="37">
        <v>121742</v>
      </c>
      <c r="D35" s="9" t="s">
        <v>7</v>
      </c>
      <c r="E35" s="9">
        <v>11224429</v>
      </c>
      <c r="F35" s="35"/>
      <c r="G35" s="22"/>
    </row>
    <row r="36" spans="1:7" ht="18" x14ac:dyDescent="0.3">
      <c r="A36" s="63"/>
      <c r="B36" s="10" t="s">
        <v>3</v>
      </c>
      <c r="C36" s="18">
        <v>6099</v>
      </c>
      <c r="D36" s="9" t="s">
        <v>7</v>
      </c>
      <c r="E36" s="9">
        <v>42114391</v>
      </c>
      <c r="F36" s="35"/>
      <c r="G36" s="22"/>
    </row>
    <row r="37" spans="1:7" ht="18" x14ac:dyDescent="0.3">
      <c r="A37" s="57"/>
      <c r="B37" s="11" t="s">
        <v>4</v>
      </c>
      <c r="C37" s="18">
        <v>60</v>
      </c>
      <c r="D37" s="9" t="s">
        <v>7</v>
      </c>
      <c r="E37" s="9">
        <v>32469240</v>
      </c>
      <c r="F37" s="36"/>
      <c r="G37" s="25"/>
    </row>
    <row r="38" spans="1:7" ht="18" x14ac:dyDescent="0.3">
      <c r="A38" s="56">
        <v>9</v>
      </c>
      <c r="B38" s="16" t="s">
        <v>27</v>
      </c>
      <c r="C38" s="15"/>
      <c r="D38" s="15"/>
      <c r="E38" s="15"/>
      <c r="F38" s="33">
        <f>SUM(E39:E41)</f>
        <v>941795</v>
      </c>
      <c r="G38" s="22">
        <f>+F38/$E$66</f>
        <v>6.4847026134227017E-3</v>
      </c>
    </row>
    <row r="39" spans="1:7" ht="15.75" customHeight="1" x14ac:dyDescent="0.3">
      <c r="A39" s="63"/>
      <c r="B39" s="10" t="s">
        <v>2</v>
      </c>
      <c r="C39" s="18">
        <v>1172</v>
      </c>
      <c r="D39" s="9" t="s">
        <v>7</v>
      </c>
      <c r="E39" s="9">
        <v>111674</v>
      </c>
      <c r="F39" s="31"/>
      <c r="G39" s="20"/>
    </row>
    <row r="40" spans="1:7" ht="15.75" customHeight="1" x14ac:dyDescent="0.3">
      <c r="A40" s="63"/>
      <c r="B40" s="10" t="s">
        <v>3</v>
      </c>
      <c r="C40" s="18">
        <v>139</v>
      </c>
      <c r="D40" s="9" t="s">
        <v>7</v>
      </c>
      <c r="E40" s="9">
        <v>830121</v>
      </c>
      <c r="F40" s="31"/>
      <c r="G40" s="20"/>
    </row>
    <row r="41" spans="1:7" ht="15.75" customHeight="1" x14ac:dyDescent="0.3">
      <c r="A41" s="57"/>
      <c r="B41" s="11" t="s">
        <v>4</v>
      </c>
      <c r="C41" s="9">
        <v>0</v>
      </c>
      <c r="D41" s="9" t="s">
        <v>7</v>
      </c>
      <c r="E41" s="9">
        <v>0</v>
      </c>
      <c r="F41" s="31"/>
      <c r="G41" s="20"/>
    </row>
    <row r="42" spans="1:7" ht="18" x14ac:dyDescent="0.3">
      <c r="A42" s="56">
        <v>10</v>
      </c>
      <c r="B42" s="16" t="s">
        <v>11</v>
      </c>
      <c r="C42" s="15"/>
      <c r="D42" s="15"/>
      <c r="E42" s="15"/>
      <c r="F42" s="33">
        <f>SUM(E43:E45)</f>
        <v>240875</v>
      </c>
      <c r="G42" s="22">
        <f>+F42/$E$66</f>
        <v>1.6585379429793037E-3</v>
      </c>
    </row>
    <row r="43" spans="1:7" ht="15.75" customHeight="1" x14ac:dyDescent="0.3">
      <c r="A43" s="63"/>
      <c r="B43" s="10" t="s">
        <v>2</v>
      </c>
      <c r="C43" s="18">
        <v>781</v>
      </c>
      <c r="D43" s="9" t="s">
        <v>7</v>
      </c>
      <c r="E43" s="9">
        <v>61023</v>
      </c>
      <c r="F43" s="31"/>
      <c r="G43" s="20"/>
    </row>
    <row r="44" spans="1:7" ht="15.75" customHeight="1" x14ac:dyDescent="0.3">
      <c r="A44" s="63"/>
      <c r="B44" s="10" t="s">
        <v>3</v>
      </c>
      <c r="C44" s="18">
        <v>47</v>
      </c>
      <c r="D44" s="9" t="s">
        <v>7</v>
      </c>
      <c r="E44" s="9">
        <v>179852</v>
      </c>
      <c r="F44" s="31"/>
      <c r="G44" s="20"/>
    </row>
    <row r="45" spans="1:7" ht="15.75" customHeight="1" x14ac:dyDescent="0.3">
      <c r="A45" s="57"/>
      <c r="B45" s="11" t="s">
        <v>4</v>
      </c>
      <c r="C45" s="9">
        <v>0</v>
      </c>
      <c r="D45" s="9" t="s">
        <v>7</v>
      </c>
      <c r="E45" s="9">
        <v>0</v>
      </c>
      <c r="F45" s="31"/>
      <c r="G45" s="20"/>
    </row>
    <row r="46" spans="1:7" ht="18" x14ac:dyDescent="0.3">
      <c r="A46" s="56">
        <v>11</v>
      </c>
      <c r="B46" s="16" t="s">
        <v>21</v>
      </c>
      <c r="C46" s="15"/>
      <c r="D46" s="15"/>
      <c r="E46" s="15"/>
      <c r="F46" s="33">
        <f>SUM(E47:E49)</f>
        <v>10846868</v>
      </c>
      <c r="G46" s="22">
        <f>+F46/$E$66</f>
        <v>7.4685800271875602E-2</v>
      </c>
    </row>
    <row r="47" spans="1:7" ht="15.75" customHeight="1" x14ac:dyDescent="0.3">
      <c r="A47" s="63"/>
      <c r="B47" s="10" t="s">
        <v>2</v>
      </c>
      <c r="C47" s="18">
        <v>5554</v>
      </c>
      <c r="D47" s="9" t="s">
        <v>7</v>
      </c>
      <c r="E47" s="9">
        <v>538814</v>
      </c>
      <c r="F47" s="31"/>
      <c r="G47" s="20"/>
    </row>
    <row r="48" spans="1:7" ht="15.75" customHeight="1" x14ac:dyDescent="0.3">
      <c r="A48" s="63"/>
      <c r="B48" s="10" t="s">
        <v>3</v>
      </c>
      <c r="C48" s="18">
        <v>285</v>
      </c>
      <c r="D48" s="9" t="s">
        <v>7</v>
      </c>
      <c r="E48" s="9">
        <v>3686354</v>
      </c>
      <c r="F48" s="31"/>
      <c r="G48" s="20"/>
    </row>
    <row r="49" spans="1:7" ht="15.75" customHeight="1" x14ac:dyDescent="0.3">
      <c r="A49" s="57"/>
      <c r="B49" s="11" t="s">
        <v>4</v>
      </c>
      <c r="C49" s="18">
        <v>3</v>
      </c>
      <c r="D49" s="9" t="s">
        <v>7</v>
      </c>
      <c r="E49" s="9">
        <v>6621700</v>
      </c>
      <c r="F49" s="31"/>
      <c r="G49" s="20"/>
    </row>
    <row r="50" spans="1:7" ht="18" x14ac:dyDescent="0.3">
      <c r="A50" s="56">
        <v>12</v>
      </c>
      <c r="B50" s="16" t="s">
        <v>22</v>
      </c>
      <c r="C50" s="15"/>
      <c r="D50" s="15"/>
      <c r="E50" s="15"/>
      <c r="F50" s="33">
        <f>SUM(E51:E53)</f>
        <v>1309508</v>
      </c>
      <c r="G50" s="22">
        <f>+F50/$E$66</f>
        <v>9.0165799881056236E-3</v>
      </c>
    </row>
    <row r="51" spans="1:7" ht="15.75" customHeight="1" x14ac:dyDescent="0.3">
      <c r="A51" s="63"/>
      <c r="B51" s="10" t="s">
        <v>2</v>
      </c>
      <c r="C51" s="18">
        <v>452</v>
      </c>
      <c r="D51" s="9" t="s">
        <v>7</v>
      </c>
      <c r="E51" s="9">
        <v>44100</v>
      </c>
      <c r="F51" s="31"/>
      <c r="G51" s="20"/>
    </row>
    <row r="52" spans="1:7" ht="15.75" customHeight="1" x14ac:dyDescent="0.3">
      <c r="A52" s="63"/>
      <c r="B52" s="10" t="s">
        <v>3</v>
      </c>
      <c r="C52" s="18">
        <v>89</v>
      </c>
      <c r="D52" s="9" t="s">
        <v>7</v>
      </c>
      <c r="E52" s="9">
        <v>1265408</v>
      </c>
      <c r="F52" s="31"/>
      <c r="G52" s="20"/>
    </row>
    <row r="53" spans="1:7" ht="15.75" customHeight="1" x14ac:dyDescent="0.3">
      <c r="A53" s="57"/>
      <c r="B53" s="11" t="s">
        <v>4</v>
      </c>
      <c r="C53" s="9">
        <v>0</v>
      </c>
      <c r="D53" s="9" t="s">
        <v>7</v>
      </c>
      <c r="E53" s="9">
        <v>0</v>
      </c>
      <c r="F53" s="31"/>
      <c r="G53" s="20"/>
    </row>
    <row r="54" spans="1:7" ht="18" x14ac:dyDescent="0.3">
      <c r="A54" s="56">
        <v>13</v>
      </c>
      <c r="B54" s="16" t="s">
        <v>23</v>
      </c>
      <c r="C54" s="15"/>
      <c r="D54" s="15"/>
      <c r="E54" s="15"/>
      <c r="F54" s="33">
        <f>SUM(E54:E57)</f>
        <v>37518</v>
      </c>
      <c r="G54" s="22">
        <f>+F54/$E$66</f>
        <v>2.5832911902313446E-4</v>
      </c>
    </row>
    <row r="55" spans="1:7" ht="15.75" customHeight="1" x14ac:dyDescent="0.3">
      <c r="A55" s="63"/>
      <c r="B55" s="10" t="s">
        <v>2</v>
      </c>
      <c r="C55" s="18">
        <v>119</v>
      </c>
      <c r="D55" s="9" t="s">
        <v>7</v>
      </c>
      <c r="E55" s="9">
        <v>13997</v>
      </c>
      <c r="F55" s="31"/>
      <c r="G55" s="20"/>
    </row>
    <row r="56" spans="1:7" ht="15.75" customHeight="1" x14ac:dyDescent="0.3">
      <c r="A56" s="63"/>
      <c r="B56" s="10" t="s">
        <v>3</v>
      </c>
      <c r="C56" s="18">
        <v>6</v>
      </c>
      <c r="D56" s="9" t="s">
        <v>7</v>
      </c>
      <c r="E56" s="9">
        <v>23521</v>
      </c>
      <c r="F56" s="31"/>
      <c r="G56" s="20"/>
    </row>
    <row r="57" spans="1:7" ht="15.75" customHeight="1" x14ac:dyDescent="0.3">
      <c r="A57" s="57"/>
      <c r="B57" s="11" t="s">
        <v>4</v>
      </c>
      <c r="C57" s="18">
        <v>0</v>
      </c>
      <c r="D57" s="9" t="s">
        <v>7</v>
      </c>
      <c r="E57" s="9">
        <v>0</v>
      </c>
      <c r="F57" s="31"/>
      <c r="G57" s="20"/>
    </row>
    <row r="58" spans="1:7" ht="18" x14ac:dyDescent="0.3">
      <c r="A58" s="56">
        <v>14</v>
      </c>
      <c r="B58" s="16" t="s">
        <v>12</v>
      </c>
      <c r="C58" s="15"/>
      <c r="D58" s="15"/>
      <c r="E58" s="15"/>
      <c r="F58" s="33">
        <f>SUM(E59:E61)</f>
        <v>84852</v>
      </c>
      <c r="G58" s="22">
        <f>+F58/$E$66</f>
        <v>5.8424602610349715E-4</v>
      </c>
    </row>
    <row r="59" spans="1:7" ht="15.75" customHeight="1" x14ac:dyDescent="0.3">
      <c r="A59" s="63"/>
      <c r="B59" s="10" t="s">
        <v>2</v>
      </c>
      <c r="C59" s="18">
        <v>188</v>
      </c>
      <c r="D59" s="9" t="s">
        <v>7</v>
      </c>
      <c r="E59" s="9">
        <v>19664</v>
      </c>
      <c r="F59" s="31"/>
      <c r="G59" s="20"/>
    </row>
    <row r="60" spans="1:7" ht="15.75" customHeight="1" x14ac:dyDescent="0.3">
      <c r="A60" s="63"/>
      <c r="B60" s="10" t="s">
        <v>3</v>
      </c>
      <c r="C60" s="18">
        <v>9</v>
      </c>
      <c r="D60" s="9" t="s">
        <v>7</v>
      </c>
      <c r="E60" s="9">
        <v>65188</v>
      </c>
      <c r="F60" s="31"/>
      <c r="G60" s="20"/>
    </row>
    <row r="61" spans="1:7" ht="15.75" customHeight="1" x14ac:dyDescent="0.3">
      <c r="A61" s="57"/>
      <c r="B61" s="11" t="s">
        <v>4</v>
      </c>
      <c r="C61" s="18">
        <v>0</v>
      </c>
      <c r="D61" s="9" t="s">
        <v>7</v>
      </c>
      <c r="E61" s="9">
        <v>0</v>
      </c>
      <c r="F61" s="31"/>
      <c r="G61" s="20"/>
    </row>
    <row r="62" spans="1:7" ht="18" x14ac:dyDescent="0.3">
      <c r="A62" s="56">
        <v>16</v>
      </c>
      <c r="B62" s="16" t="s">
        <v>15</v>
      </c>
      <c r="C62" s="15"/>
      <c r="D62" s="15"/>
      <c r="E62" s="15"/>
      <c r="F62" s="35">
        <f>SUM(E63:E65)</f>
        <v>113785</v>
      </c>
      <c r="G62" s="22">
        <f>+F62/$E$66</f>
        <v>7.8346337246248086E-4</v>
      </c>
    </row>
    <row r="63" spans="1:7" ht="18" x14ac:dyDescent="0.3">
      <c r="A63" s="63"/>
      <c r="B63" s="10" t="s">
        <v>2</v>
      </c>
      <c r="C63" s="18">
        <v>928</v>
      </c>
      <c r="D63" s="9" t="s">
        <v>7</v>
      </c>
      <c r="E63" s="9">
        <v>73030</v>
      </c>
      <c r="F63" s="35"/>
      <c r="G63" s="20"/>
    </row>
    <row r="64" spans="1:7" ht="18" x14ac:dyDescent="0.3">
      <c r="A64" s="63"/>
      <c r="B64" s="10" t="s">
        <v>3</v>
      </c>
      <c r="C64" s="9">
        <v>17</v>
      </c>
      <c r="D64" s="9" t="s">
        <v>7</v>
      </c>
      <c r="E64" s="9">
        <v>40755</v>
      </c>
      <c r="F64" s="35"/>
      <c r="G64" s="20"/>
    </row>
    <row r="65" spans="1:7" ht="18" x14ac:dyDescent="0.3">
      <c r="A65" s="57"/>
      <c r="B65" s="11" t="s">
        <v>4</v>
      </c>
      <c r="C65" s="9">
        <v>0</v>
      </c>
      <c r="D65" s="9" t="s">
        <v>7</v>
      </c>
      <c r="E65" s="9">
        <v>0</v>
      </c>
      <c r="F65" s="35"/>
      <c r="G65" s="20"/>
    </row>
    <row r="66" spans="1:7" ht="18" x14ac:dyDescent="0.3">
      <c r="A66" s="1"/>
      <c r="B66" s="16" t="s">
        <v>10</v>
      </c>
      <c r="C66" s="15">
        <f>SUM(C7:C65)</f>
        <v>161686</v>
      </c>
      <c r="D66" s="15"/>
      <c r="E66" s="15">
        <f>SUM(E7:E65)</f>
        <v>145233337</v>
      </c>
      <c r="F66" s="31">
        <f>SUM(F6:F65)</f>
        <v>145233337</v>
      </c>
      <c r="G66" s="20">
        <f>SUM(G10:G65)</f>
        <v>0.9999936378243518</v>
      </c>
    </row>
    <row r="67" spans="1:7" ht="15.6" x14ac:dyDescent="0.3">
      <c r="A67" s="1"/>
      <c r="B67" s="1"/>
      <c r="C67" s="1"/>
      <c r="D67" s="1"/>
      <c r="E67" s="27"/>
      <c r="F67" s="31"/>
      <c r="G67" s="20"/>
    </row>
    <row r="68" spans="1:7" ht="15.6" x14ac:dyDescent="0.3">
      <c r="E68" s="26"/>
      <c r="F68" s="31"/>
      <c r="G68" s="20"/>
    </row>
    <row r="69" spans="1:7" ht="15.6" x14ac:dyDescent="0.3">
      <c r="F69" s="31"/>
      <c r="G69" s="20"/>
    </row>
    <row r="70" spans="1:7" ht="15.6" x14ac:dyDescent="0.3">
      <c r="E70" s="26"/>
      <c r="F70" s="31"/>
      <c r="G70" s="20"/>
    </row>
    <row r="71" spans="1:7" ht="15.6" x14ac:dyDescent="0.3">
      <c r="F71" s="31"/>
      <c r="G71" s="20"/>
    </row>
    <row r="72" spans="1:7" ht="15.6" x14ac:dyDescent="0.3">
      <c r="F72" s="31"/>
      <c r="G72" s="20"/>
    </row>
    <row r="73" spans="1:7" ht="15.6" x14ac:dyDescent="0.3">
      <c r="F73" s="31"/>
      <c r="G73" s="20"/>
    </row>
    <row r="74" spans="1:7" ht="15.6" x14ac:dyDescent="0.3">
      <c r="F74" s="31"/>
    </row>
    <row r="75" spans="1:7" ht="15.6" x14ac:dyDescent="0.3">
      <c r="F75" s="31"/>
    </row>
    <row r="76" spans="1:7" ht="15.6" x14ac:dyDescent="0.3">
      <c r="F76" s="31"/>
    </row>
    <row r="77" spans="1:7" ht="15.6" x14ac:dyDescent="0.3">
      <c r="F77" s="31"/>
    </row>
    <row r="78" spans="1:7" ht="15.6" x14ac:dyDescent="0.3">
      <c r="F78" s="31"/>
    </row>
    <row r="79" spans="1:7" ht="15.6" x14ac:dyDescent="0.3">
      <c r="F79" s="31"/>
    </row>
  </sheetData>
  <mergeCells count="21">
    <mergeCell ref="A54:A57"/>
    <mergeCell ref="A58:A61"/>
    <mergeCell ref="A62:A65"/>
    <mergeCell ref="A30:A33"/>
    <mergeCell ref="A34:A37"/>
    <mergeCell ref="A38:A41"/>
    <mergeCell ref="A42:A45"/>
    <mergeCell ref="A46:A49"/>
    <mergeCell ref="A50:A53"/>
    <mergeCell ref="A26:A29"/>
    <mergeCell ref="A1:B1"/>
    <mergeCell ref="A2:E2"/>
    <mergeCell ref="A3:B3"/>
    <mergeCell ref="A4:A5"/>
    <mergeCell ref="B4:B5"/>
    <mergeCell ref="C4:E4"/>
    <mergeCell ref="A6:A9"/>
    <mergeCell ref="A10:A13"/>
    <mergeCell ref="A14:A17"/>
    <mergeCell ref="A18:A21"/>
    <mergeCell ref="A22:A2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83"/>
  <sheetViews>
    <sheetView workbookViewId="0">
      <selection activeCell="C11" sqref="C11"/>
    </sheetView>
  </sheetViews>
  <sheetFormatPr defaultColWidth="9.109375" defaultRowHeight="14.4" x14ac:dyDescent="0.3"/>
  <cols>
    <col min="1" max="1" width="4.44140625" style="8" bestFit="1" customWidth="1"/>
    <col min="2" max="2" width="64.33203125" style="8" bestFit="1" customWidth="1"/>
    <col min="3" max="3" width="20.33203125" style="8" customWidth="1"/>
    <col min="4" max="4" width="19.5546875" style="8" customWidth="1"/>
    <col min="5" max="5" width="33" style="8" customWidth="1"/>
    <col min="6" max="6" width="15.44140625" style="30" customWidth="1"/>
    <col min="7" max="7" width="11.109375" style="8" customWidth="1"/>
    <col min="8" max="16384" width="9.109375" style="8"/>
  </cols>
  <sheetData>
    <row r="1" spans="1:7" ht="18.600000000000001" thickBot="1" x14ac:dyDescent="0.35">
      <c r="A1" s="50" t="s">
        <v>32</v>
      </c>
      <c r="B1" s="51"/>
      <c r="C1" s="1"/>
      <c r="D1" s="1"/>
      <c r="E1" s="19"/>
    </row>
    <row r="2" spans="1:7" ht="18.600000000000001" thickBot="1" x14ac:dyDescent="0.35">
      <c r="A2" s="52" t="s">
        <v>41</v>
      </c>
      <c r="B2" s="53"/>
      <c r="C2" s="53"/>
      <c r="D2" s="53"/>
      <c r="E2" s="54"/>
      <c r="F2" s="31"/>
    </row>
    <row r="3" spans="1:7" ht="15.6" x14ac:dyDescent="0.3">
      <c r="A3" s="55"/>
      <c r="B3" s="55"/>
      <c r="C3" s="13"/>
      <c r="D3" s="12"/>
      <c r="E3" s="19"/>
      <c r="F3" s="31"/>
    </row>
    <row r="4" spans="1:7" ht="54.75" customHeight="1" x14ac:dyDescent="0.3">
      <c r="A4" s="56" t="s">
        <v>0</v>
      </c>
      <c r="B4" s="58" t="s">
        <v>1</v>
      </c>
      <c r="C4" s="60" t="s">
        <v>40</v>
      </c>
      <c r="D4" s="61"/>
      <c r="E4" s="62"/>
      <c r="F4" s="31"/>
    </row>
    <row r="5" spans="1:7" ht="86.4" x14ac:dyDescent="0.3">
      <c r="A5" s="57"/>
      <c r="B5" s="59"/>
      <c r="C5" s="14" t="s">
        <v>5</v>
      </c>
      <c r="D5" s="14" t="s">
        <v>6</v>
      </c>
      <c r="E5" s="17" t="s">
        <v>24</v>
      </c>
      <c r="F5" s="42" t="s">
        <v>45</v>
      </c>
      <c r="G5" s="21"/>
    </row>
    <row r="6" spans="1:7" ht="18" x14ac:dyDescent="0.3">
      <c r="A6" s="56">
        <v>1</v>
      </c>
      <c r="B6" s="16" t="s">
        <v>37</v>
      </c>
      <c r="C6" s="15"/>
      <c r="D6" s="15"/>
      <c r="E6" s="15"/>
      <c r="F6" s="15"/>
      <c r="G6" s="21"/>
    </row>
    <row r="7" spans="1:7" ht="15.6" x14ac:dyDescent="0.3">
      <c r="A7" s="63"/>
      <c r="B7" s="10" t="s">
        <v>2</v>
      </c>
      <c r="C7" s="18">
        <v>4</v>
      </c>
      <c r="D7" s="9" t="s">
        <v>7</v>
      </c>
      <c r="E7" s="9">
        <v>366</v>
      </c>
      <c r="F7" s="9">
        <v>-51</v>
      </c>
      <c r="G7" s="21"/>
    </row>
    <row r="8" spans="1:7" ht="15.6" x14ac:dyDescent="0.3">
      <c r="A8" s="63"/>
      <c r="B8" s="10" t="s">
        <v>3</v>
      </c>
      <c r="C8" s="18">
        <v>0</v>
      </c>
      <c r="D8" s="9" t="s">
        <v>7</v>
      </c>
      <c r="E8" s="9">
        <v>0</v>
      </c>
      <c r="F8" s="9"/>
      <c r="G8" s="21"/>
    </row>
    <row r="9" spans="1:7" ht="15.6" x14ac:dyDescent="0.3">
      <c r="A9" s="57"/>
      <c r="B9" s="11" t="s">
        <v>4</v>
      </c>
      <c r="C9" s="18">
        <v>0</v>
      </c>
      <c r="D9" s="9" t="s">
        <v>7</v>
      </c>
      <c r="E9" s="18">
        <v>0</v>
      </c>
      <c r="F9" s="18"/>
      <c r="G9" s="21"/>
    </row>
    <row r="10" spans="1:7" ht="18" x14ac:dyDescent="0.3">
      <c r="A10" s="56">
        <v>2</v>
      </c>
      <c r="B10" s="16" t="s">
        <v>16</v>
      </c>
      <c r="C10" s="15"/>
      <c r="D10" s="15"/>
      <c r="E10" s="15"/>
      <c r="F10" s="15"/>
      <c r="G10" s="22">
        <f>+F10/$E$74</f>
        <v>0</v>
      </c>
    </row>
    <row r="11" spans="1:7" ht="15" customHeight="1" x14ac:dyDescent="0.3">
      <c r="A11" s="63"/>
      <c r="B11" s="10" t="s">
        <v>2</v>
      </c>
      <c r="C11" s="18">
        <v>0</v>
      </c>
      <c r="D11" s="9" t="s">
        <v>7</v>
      </c>
      <c r="E11" s="9">
        <v>0</v>
      </c>
      <c r="F11" s="9"/>
      <c r="G11" s="23"/>
    </row>
    <row r="12" spans="1:7" ht="15" customHeight="1" x14ac:dyDescent="0.3">
      <c r="A12" s="63"/>
      <c r="B12" s="10" t="s">
        <v>3</v>
      </c>
      <c r="C12" s="18">
        <v>0</v>
      </c>
      <c r="D12" s="9" t="s">
        <v>7</v>
      </c>
      <c r="E12" s="9">
        <v>0</v>
      </c>
      <c r="F12" s="9"/>
      <c r="G12" s="23"/>
    </row>
    <row r="13" spans="1:7" ht="15" customHeight="1" x14ac:dyDescent="0.3">
      <c r="A13" s="57"/>
      <c r="B13" s="11" t="s">
        <v>4</v>
      </c>
      <c r="C13" s="18">
        <v>8</v>
      </c>
      <c r="D13" s="9" t="s">
        <v>7</v>
      </c>
      <c r="E13" s="18">
        <v>22762232</v>
      </c>
      <c r="F13" s="18">
        <v>1019187</v>
      </c>
      <c r="G13" s="24"/>
    </row>
    <row r="14" spans="1:7" ht="18" x14ac:dyDescent="0.3">
      <c r="A14" s="56">
        <v>3</v>
      </c>
      <c r="B14" s="16" t="s">
        <v>17</v>
      </c>
      <c r="C14" s="15"/>
      <c r="D14" s="15"/>
      <c r="E14" s="15"/>
      <c r="F14" s="15"/>
      <c r="G14" s="22">
        <f>+F14/$E$74</f>
        <v>0</v>
      </c>
    </row>
    <row r="15" spans="1:7" ht="18" x14ac:dyDescent="0.3">
      <c r="A15" s="63"/>
      <c r="B15" s="10" t="s">
        <v>2</v>
      </c>
      <c r="C15" s="18">
        <v>0</v>
      </c>
      <c r="D15" s="9" t="s">
        <v>7</v>
      </c>
      <c r="E15" s="9"/>
      <c r="F15" s="9"/>
      <c r="G15" s="22"/>
    </row>
    <row r="16" spans="1:7" ht="18" x14ac:dyDescent="0.3">
      <c r="A16" s="63"/>
      <c r="B16" s="10" t="s">
        <v>3</v>
      </c>
      <c r="C16" s="18">
        <v>2</v>
      </c>
      <c r="D16" s="9" t="s">
        <v>7</v>
      </c>
      <c r="E16" s="9">
        <v>4493</v>
      </c>
      <c r="F16" s="9">
        <v>3780</v>
      </c>
      <c r="G16" s="22"/>
    </row>
    <row r="17" spans="1:7" ht="18" x14ac:dyDescent="0.3">
      <c r="A17" s="57"/>
      <c r="B17" s="11" t="s">
        <v>4</v>
      </c>
      <c r="C17" s="18">
        <v>1</v>
      </c>
      <c r="D17" s="9" t="s">
        <v>7</v>
      </c>
      <c r="E17" s="9">
        <v>2175811</v>
      </c>
      <c r="F17" s="9">
        <v>1</v>
      </c>
      <c r="G17" s="25"/>
    </row>
    <row r="18" spans="1:7" ht="18" x14ac:dyDescent="0.3">
      <c r="A18" s="56">
        <v>4</v>
      </c>
      <c r="B18" s="16" t="s">
        <v>19</v>
      </c>
      <c r="C18" s="15"/>
      <c r="D18" s="15"/>
      <c r="E18" s="15"/>
      <c r="F18" s="15"/>
      <c r="G18" s="22">
        <f>+F18/$E$74</f>
        <v>0</v>
      </c>
    </row>
    <row r="19" spans="1:7" ht="18" x14ac:dyDescent="0.3">
      <c r="A19" s="63"/>
      <c r="B19" s="10" t="s">
        <v>2</v>
      </c>
      <c r="C19" s="18">
        <v>4144</v>
      </c>
      <c r="D19" s="9" t="s">
        <v>7</v>
      </c>
      <c r="E19" s="9">
        <v>384735</v>
      </c>
      <c r="F19" s="9">
        <v>1258067</v>
      </c>
      <c r="G19" s="22"/>
    </row>
    <row r="20" spans="1:7" ht="18" x14ac:dyDescent="0.3">
      <c r="A20" s="63"/>
      <c r="B20" s="10" t="s">
        <v>3</v>
      </c>
      <c r="C20" s="18">
        <v>241</v>
      </c>
      <c r="D20" s="9" t="s">
        <v>7</v>
      </c>
      <c r="E20" s="9">
        <v>1757681</v>
      </c>
      <c r="F20" s="9">
        <v>-2411237</v>
      </c>
      <c r="G20" s="22"/>
    </row>
    <row r="21" spans="1:7" ht="18" x14ac:dyDescent="0.3">
      <c r="A21" s="57"/>
      <c r="B21" s="11" t="s">
        <v>4</v>
      </c>
      <c r="C21" s="18">
        <v>7</v>
      </c>
      <c r="D21" s="9" t="s">
        <v>7</v>
      </c>
      <c r="E21" s="9">
        <v>7230027</v>
      </c>
      <c r="F21" s="9">
        <v>1</v>
      </c>
      <c r="G21" s="25"/>
    </row>
    <row r="22" spans="1:7" ht="18" x14ac:dyDescent="0.3">
      <c r="A22" s="56">
        <v>5</v>
      </c>
      <c r="B22" s="16" t="s">
        <v>26</v>
      </c>
      <c r="C22" s="15"/>
      <c r="D22" s="15"/>
      <c r="E22" s="15"/>
      <c r="F22" s="15"/>
      <c r="G22" s="22">
        <f>+F22/$E$74</f>
        <v>0</v>
      </c>
    </row>
    <row r="23" spans="1:7" ht="18" x14ac:dyDescent="0.3">
      <c r="A23" s="63"/>
      <c r="B23" s="10" t="s">
        <v>2</v>
      </c>
      <c r="C23" s="18">
        <v>8073</v>
      </c>
      <c r="D23" s="9" t="s">
        <v>7</v>
      </c>
      <c r="E23" s="9">
        <v>796088</v>
      </c>
      <c r="F23" s="9">
        <v>3021894</v>
      </c>
      <c r="G23" s="22"/>
    </row>
    <row r="24" spans="1:7" ht="18" x14ac:dyDescent="0.3">
      <c r="A24" s="63"/>
      <c r="B24" s="10" t="s">
        <v>3</v>
      </c>
      <c r="C24" s="18">
        <v>263</v>
      </c>
      <c r="D24" s="9" t="s">
        <v>7</v>
      </c>
      <c r="E24" s="9">
        <v>1581310</v>
      </c>
      <c r="F24" s="9">
        <v>-3156418</v>
      </c>
      <c r="G24" s="22"/>
    </row>
    <row r="25" spans="1:7" ht="18" x14ac:dyDescent="0.3">
      <c r="A25" s="57"/>
      <c r="B25" s="11" t="s">
        <v>4</v>
      </c>
      <c r="C25" s="18">
        <v>3</v>
      </c>
      <c r="D25" s="9" t="s">
        <v>7</v>
      </c>
      <c r="E25" s="9">
        <v>2979563</v>
      </c>
      <c r="F25" s="9">
        <v>4</v>
      </c>
      <c r="G25" s="25"/>
    </row>
    <row r="26" spans="1:7" ht="18" x14ac:dyDescent="0.3">
      <c r="A26" s="56">
        <v>6</v>
      </c>
      <c r="B26" s="16" t="s">
        <v>20</v>
      </c>
      <c r="C26" s="15"/>
      <c r="D26" s="15"/>
      <c r="E26" s="15"/>
      <c r="F26" s="15"/>
      <c r="G26" s="22">
        <f>+F26/$E$74</f>
        <v>0</v>
      </c>
    </row>
    <row r="27" spans="1:7" ht="18" x14ac:dyDescent="0.3">
      <c r="A27" s="63"/>
      <c r="B27" s="10" t="s">
        <v>2</v>
      </c>
      <c r="C27" s="18">
        <v>6829</v>
      </c>
      <c r="D27" s="9" t="s">
        <v>7</v>
      </c>
      <c r="E27" s="9">
        <v>640046</v>
      </c>
      <c r="F27" s="9">
        <v>2336942</v>
      </c>
      <c r="G27" s="22"/>
    </row>
    <row r="28" spans="1:7" ht="18" x14ac:dyDescent="0.3">
      <c r="A28" s="63"/>
      <c r="B28" s="10" t="s">
        <v>3</v>
      </c>
      <c r="C28" s="18">
        <v>240</v>
      </c>
      <c r="D28" s="9" t="s">
        <v>7</v>
      </c>
      <c r="E28" s="9">
        <v>1370932</v>
      </c>
      <c r="F28" s="9">
        <v>-2535953</v>
      </c>
      <c r="G28" s="22"/>
    </row>
    <row r="29" spans="1:7" ht="18" x14ac:dyDescent="0.3">
      <c r="A29" s="57"/>
      <c r="B29" s="11" t="s">
        <v>4</v>
      </c>
      <c r="C29" s="18">
        <v>3</v>
      </c>
      <c r="D29" s="9" t="s">
        <v>7</v>
      </c>
      <c r="E29" s="9">
        <v>311767</v>
      </c>
      <c r="F29" s="9">
        <v>-1</v>
      </c>
      <c r="G29" s="25"/>
    </row>
    <row r="30" spans="1:7" ht="18" x14ac:dyDescent="0.3">
      <c r="A30" s="56">
        <v>7</v>
      </c>
      <c r="B30" s="16" t="s">
        <v>14</v>
      </c>
      <c r="C30" s="15"/>
      <c r="D30" s="15"/>
      <c r="E30" s="15"/>
      <c r="F30" s="15"/>
      <c r="G30" s="22">
        <f>+F30/$E$74</f>
        <v>0</v>
      </c>
    </row>
    <row r="31" spans="1:7" ht="18" x14ac:dyDescent="0.3">
      <c r="A31" s="63"/>
      <c r="B31" s="10" t="s">
        <v>2</v>
      </c>
      <c r="C31" s="18">
        <v>4613</v>
      </c>
      <c r="D31" s="9" t="s">
        <v>7</v>
      </c>
      <c r="E31" s="9">
        <v>314820</v>
      </c>
      <c r="F31" s="9">
        <v>574021</v>
      </c>
      <c r="G31" s="22"/>
    </row>
    <row r="32" spans="1:7" ht="18" x14ac:dyDescent="0.3">
      <c r="A32" s="63"/>
      <c r="B32" s="10" t="s">
        <v>3</v>
      </c>
      <c r="C32" s="18">
        <v>172</v>
      </c>
      <c r="D32" s="9" t="s">
        <v>7</v>
      </c>
      <c r="E32" s="9">
        <v>1357527</v>
      </c>
      <c r="F32" s="9">
        <v>-2051626</v>
      </c>
      <c r="G32" s="22"/>
    </row>
    <row r="33" spans="1:7" ht="18" x14ac:dyDescent="0.3">
      <c r="A33" s="57"/>
      <c r="B33" s="11" t="s">
        <v>4</v>
      </c>
      <c r="C33" s="18">
        <v>2</v>
      </c>
      <c r="D33" s="9" t="s">
        <v>7</v>
      </c>
      <c r="E33" s="9">
        <v>2791474</v>
      </c>
      <c r="F33" s="9">
        <v>6</v>
      </c>
      <c r="G33" s="25"/>
    </row>
    <row r="34" spans="1:7" ht="18" x14ac:dyDescent="0.3">
      <c r="A34" s="56">
        <v>8</v>
      </c>
      <c r="B34" s="16" t="s">
        <v>25</v>
      </c>
      <c r="C34" s="15"/>
      <c r="D34" s="15"/>
      <c r="E34" s="15"/>
      <c r="F34" s="15"/>
      <c r="G34" s="22">
        <f>+F34/$E$74</f>
        <v>0</v>
      </c>
    </row>
    <row r="35" spans="1:7" ht="18" x14ac:dyDescent="0.3">
      <c r="A35" s="63"/>
      <c r="B35" s="10" t="s">
        <v>2</v>
      </c>
      <c r="C35" s="37">
        <v>122266</v>
      </c>
      <c r="D35" s="9" t="s">
        <v>7</v>
      </c>
      <c r="E35" s="9">
        <v>10306266</v>
      </c>
      <c r="F35" s="9">
        <v>57466840</v>
      </c>
      <c r="G35" s="22"/>
    </row>
    <row r="36" spans="1:7" ht="18" x14ac:dyDescent="0.3">
      <c r="A36" s="63"/>
      <c r="B36" s="10" t="s">
        <v>3</v>
      </c>
      <c r="C36" s="18">
        <v>6094</v>
      </c>
      <c r="D36" s="9" t="s">
        <v>7</v>
      </c>
      <c r="E36" s="9">
        <v>37240413</v>
      </c>
      <c r="F36" s="9">
        <v>-53290082</v>
      </c>
      <c r="G36" s="22"/>
    </row>
    <row r="37" spans="1:7" ht="18" x14ac:dyDescent="0.3">
      <c r="A37" s="57"/>
      <c r="B37" s="11" t="s">
        <v>4</v>
      </c>
      <c r="C37" s="18">
        <v>60</v>
      </c>
      <c r="D37" s="9" t="s">
        <v>7</v>
      </c>
      <c r="E37" s="9">
        <v>34855157</v>
      </c>
      <c r="F37" s="9">
        <v>-1</v>
      </c>
      <c r="G37" s="25"/>
    </row>
    <row r="38" spans="1:7" ht="18" x14ac:dyDescent="0.3">
      <c r="A38" s="56">
        <v>9</v>
      </c>
      <c r="B38" s="16" t="s">
        <v>27</v>
      </c>
      <c r="C38" s="15"/>
      <c r="D38" s="15"/>
      <c r="E38" s="15"/>
      <c r="F38" s="15"/>
      <c r="G38" s="22">
        <f>+F38/$E$74</f>
        <v>0</v>
      </c>
    </row>
    <row r="39" spans="1:7" ht="15.75" customHeight="1" x14ac:dyDescent="0.3">
      <c r="A39" s="63"/>
      <c r="B39" s="10" t="s">
        <v>2</v>
      </c>
      <c r="C39" s="18">
        <v>1196</v>
      </c>
      <c r="D39" s="9" t="s">
        <v>7</v>
      </c>
      <c r="E39" s="9">
        <v>114791</v>
      </c>
      <c r="F39" s="9">
        <v>444311</v>
      </c>
      <c r="G39" s="20"/>
    </row>
    <row r="40" spans="1:7" ht="15.75" customHeight="1" x14ac:dyDescent="0.3">
      <c r="A40" s="63"/>
      <c r="B40" s="10" t="s">
        <v>3</v>
      </c>
      <c r="C40" s="18">
        <v>140</v>
      </c>
      <c r="D40" s="9" t="s">
        <v>7</v>
      </c>
      <c r="E40" s="9">
        <v>815597</v>
      </c>
      <c r="F40" s="9">
        <v>-1314044</v>
      </c>
      <c r="G40" s="20"/>
    </row>
    <row r="41" spans="1:7" ht="15.75" customHeight="1" x14ac:dyDescent="0.3">
      <c r="A41" s="57"/>
      <c r="B41" s="11" t="s">
        <v>4</v>
      </c>
      <c r="C41" s="9">
        <v>0</v>
      </c>
      <c r="D41" s="9" t="s">
        <v>7</v>
      </c>
      <c r="E41" s="9">
        <v>0</v>
      </c>
      <c r="F41" s="9"/>
      <c r="G41" s="20"/>
    </row>
    <row r="42" spans="1:7" ht="18" x14ac:dyDescent="0.3">
      <c r="A42" s="56">
        <v>10</v>
      </c>
      <c r="B42" s="16" t="s">
        <v>11</v>
      </c>
      <c r="C42" s="15"/>
      <c r="D42" s="15"/>
      <c r="E42" s="15"/>
      <c r="F42" s="15"/>
      <c r="G42" s="22">
        <f>+F42/$E$74</f>
        <v>0</v>
      </c>
    </row>
    <row r="43" spans="1:7" ht="15.75" customHeight="1" x14ac:dyDescent="0.3">
      <c r="A43" s="63"/>
      <c r="B43" s="10" t="s">
        <v>2</v>
      </c>
      <c r="C43" s="18">
        <v>793</v>
      </c>
      <c r="D43" s="9" t="s">
        <v>7</v>
      </c>
      <c r="E43" s="9">
        <v>64031</v>
      </c>
      <c r="F43" s="9">
        <v>83547</v>
      </c>
      <c r="G43" s="20"/>
    </row>
    <row r="44" spans="1:7" ht="15.75" customHeight="1" x14ac:dyDescent="0.3">
      <c r="A44" s="63"/>
      <c r="B44" s="10" t="s">
        <v>3</v>
      </c>
      <c r="C44" s="18">
        <v>48</v>
      </c>
      <c r="D44" s="9" t="s">
        <v>7</v>
      </c>
      <c r="E44" s="9">
        <v>122139</v>
      </c>
      <c r="F44" s="9">
        <v>-129536</v>
      </c>
      <c r="G44" s="20"/>
    </row>
    <row r="45" spans="1:7" ht="15.75" customHeight="1" x14ac:dyDescent="0.3">
      <c r="A45" s="57"/>
      <c r="B45" s="11" t="s">
        <v>4</v>
      </c>
      <c r="C45" s="9">
        <v>0</v>
      </c>
      <c r="D45" s="9" t="s">
        <v>7</v>
      </c>
      <c r="E45" s="9">
        <v>0</v>
      </c>
      <c r="F45" s="9"/>
      <c r="G45" s="20"/>
    </row>
    <row r="46" spans="1:7" ht="18" x14ac:dyDescent="0.3">
      <c r="A46" s="56">
        <v>11</v>
      </c>
      <c r="B46" s="16" t="s">
        <v>21</v>
      </c>
      <c r="C46" s="15"/>
      <c r="D46" s="15"/>
      <c r="E46" s="15"/>
      <c r="F46" s="15"/>
      <c r="G46" s="22">
        <f>+F46/$E$74</f>
        <v>0</v>
      </c>
    </row>
    <row r="47" spans="1:7" ht="15.75" customHeight="1" x14ac:dyDescent="0.3">
      <c r="A47" s="63"/>
      <c r="B47" s="10" t="s">
        <v>2</v>
      </c>
      <c r="C47" s="18">
        <v>5651</v>
      </c>
      <c r="D47" s="9" t="s">
        <v>7</v>
      </c>
      <c r="E47" s="9">
        <v>526003</v>
      </c>
      <c r="F47" s="9">
        <v>1508305</v>
      </c>
      <c r="G47" s="20"/>
    </row>
    <row r="48" spans="1:7" ht="15.75" customHeight="1" x14ac:dyDescent="0.3">
      <c r="A48" s="63"/>
      <c r="B48" s="10" t="s">
        <v>3</v>
      </c>
      <c r="C48" s="18">
        <v>288</v>
      </c>
      <c r="D48" s="9" t="s">
        <v>7</v>
      </c>
      <c r="E48" s="9">
        <v>3071782</v>
      </c>
      <c r="F48" s="9">
        <v>-2121228</v>
      </c>
      <c r="G48" s="20"/>
    </row>
    <row r="49" spans="1:7" ht="15.75" customHeight="1" x14ac:dyDescent="0.3">
      <c r="A49" s="57"/>
      <c r="B49" s="11" t="s">
        <v>4</v>
      </c>
      <c r="C49" s="18">
        <v>3</v>
      </c>
      <c r="D49" s="9" t="s">
        <v>7</v>
      </c>
      <c r="E49" s="9">
        <v>6386182</v>
      </c>
      <c r="F49" s="9">
        <v>-6</v>
      </c>
      <c r="G49" s="20"/>
    </row>
    <row r="50" spans="1:7" ht="18" x14ac:dyDescent="0.3">
      <c r="A50" s="56">
        <v>12</v>
      </c>
      <c r="B50" s="16" t="s">
        <v>22</v>
      </c>
      <c r="C50" s="15"/>
      <c r="D50" s="15"/>
      <c r="E50" s="15"/>
      <c r="F50" s="15"/>
      <c r="G50" s="22">
        <f>+F50/$E$74</f>
        <v>0</v>
      </c>
    </row>
    <row r="51" spans="1:7" ht="15.75" customHeight="1" x14ac:dyDescent="0.3">
      <c r="A51" s="63"/>
      <c r="B51" s="10" t="s">
        <v>2</v>
      </c>
      <c r="C51" s="18">
        <v>466</v>
      </c>
      <c r="D51" s="9" t="s">
        <v>7</v>
      </c>
      <c r="E51" s="9">
        <v>62129</v>
      </c>
      <c r="F51" s="9">
        <v>106116</v>
      </c>
      <c r="G51" s="20"/>
    </row>
    <row r="52" spans="1:7" ht="15.75" customHeight="1" x14ac:dyDescent="0.3">
      <c r="A52" s="63"/>
      <c r="B52" s="10" t="s">
        <v>3</v>
      </c>
      <c r="C52" s="18">
        <v>96</v>
      </c>
      <c r="D52" s="9" t="s">
        <v>7</v>
      </c>
      <c r="E52" s="9">
        <v>1282434</v>
      </c>
      <c r="F52" s="9">
        <v>-864327</v>
      </c>
      <c r="G52" s="20"/>
    </row>
    <row r="53" spans="1:7" ht="15.75" customHeight="1" x14ac:dyDescent="0.3">
      <c r="A53" s="57"/>
      <c r="B53" s="11" t="s">
        <v>4</v>
      </c>
      <c r="C53" s="9">
        <v>0</v>
      </c>
      <c r="D53" s="9" t="s">
        <v>7</v>
      </c>
      <c r="E53" s="9">
        <v>0</v>
      </c>
      <c r="F53" s="9"/>
      <c r="G53" s="20"/>
    </row>
    <row r="54" spans="1:7" ht="18" x14ac:dyDescent="0.3">
      <c r="A54" s="56">
        <v>13</v>
      </c>
      <c r="B54" s="16" t="s">
        <v>23</v>
      </c>
      <c r="C54" s="15"/>
      <c r="D54" s="15"/>
      <c r="E54" s="15"/>
      <c r="F54" s="15"/>
      <c r="G54" s="22">
        <f>+F54/$E$74</f>
        <v>0</v>
      </c>
    </row>
    <row r="55" spans="1:7" ht="15.75" customHeight="1" x14ac:dyDescent="0.3">
      <c r="A55" s="63"/>
      <c r="B55" s="10" t="s">
        <v>2</v>
      </c>
      <c r="C55" s="18">
        <v>125</v>
      </c>
      <c r="D55" s="9" t="s">
        <v>7</v>
      </c>
      <c r="E55" s="9">
        <v>16061</v>
      </c>
      <c r="F55" s="9">
        <v>13472</v>
      </c>
      <c r="G55" s="20"/>
    </row>
    <row r="56" spans="1:7" ht="15.75" customHeight="1" x14ac:dyDescent="0.3">
      <c r="A56" s="63"/>
      <c r="B56" s="10" t="s">
        <v>3</v>
      </c>
      <c r="C56" s="18">
        <v>6</v>
      </c>
      <c r="D56" s="9" t="s">
        <v>7</v>
      </c>
      <c r="E56" s="9">
        <v>25917</v>
      </c>
      <c r="F56" s="9">
        <v>-62938</v>
      </c>
      <c r="G56" s="20"/>
    </row>
    <row r="57" spans="1:7" ht="15.75" customHeight="1" x14ac:dyDescent="0.3">
      <c r="A57" s="57"/>
      <c r="B57" s="11" t="s">
        <v>4</v>
      </c>
      <c r="C57" s="18">
        <v>0</v>
      </c>
      <c r="D57" s="9" t="s">
        <v>7</v>
      </c>
      <c r="E57" s="9">
        <v>0</v>
      </c>
      <c r="F57" s="9"/>
      <c r="G57" s="20"/>
    </row>
    <row r="58" spans="1:7" ht="18" x14ac:dyDescent="0.3">
      <c r="A58" s="56">
        <v>14</v>
      </c>
      <c r="B58" s="16" t="s">
        <v>12</v>
      </c>
      <c r="C58" s="15"/>
      <c r="D58" s="15"/>
      <c r="E58" s="15"/>
      <c r="F58" s="15"/>
      <c r="G58" s="22">
        <f>+F58/$E$74</f>
        <v>0</v>
      </c>
    </row>
    <row r="59" spans="1:7" ht="15.75" customHeight="1" x14ac:dyDescent="0.3">
      <c r="A59" s="63"/>
      <c r="B59" s="10" t="s">
        <v>2</v>
      </c>
      <c r="C59" s="18">
        <v>197</v>
      </c>
      <c r="D59" s="9" t="s">
        <v>7</v>
      </c>
      <c r="E59" s="9">
        <v>18458</v>
      </c>
      <c r="F59" s="9">
        <v>44273</v>
      </c>
      <c r="G59" s="20"/>
    </row>
    <row r="60" spans="1:7" ht="15.75" customHeight="1" x14ac:dyDescent="0.3">
      <c r="A60" s="63"/>
      <c r="B60" s="10" t="s">
        <v>3</v>
      </c>
      <c r="C60" s="18">
        <v>9</v>
      </c>
      <c r="D60" s="9" t="s">
        <v>7</v>
      </c>
      <c r="E60" s="9">
        <v>64482</v>
      </c>
      <c r="F60" s="9">
        <v>-29508</v>
      </c>
      <c r="G60" s="20"/>
    </row>
    <row r="61" spans="1:7" ht="15.75" customHeight="1" x14ac:dyDescent="0.3">
      <c r="A61" s="57"/>
      <c r="B61" s="11" t="s">
        <v>4</v>
      </c>
      <c r="C61" s="18">
        <v>0</v>
      </c>
      <c r="D61" s="9" t="s">
        <v>7</v>
      </c>
      <c r="E61" s="9">
        <v>0</v>
      </c>
      <c r="F61" s="9"/>
      <c r="G61" s="20"/>
    </row>
    <row r="62" spans="1:7" ht="18" x14ac:dyDescent="0.3">
      <c r="A62" s="56">
        <v>15</v>
      </c>
      <c r="B62" s="41" t="s">
        <v>46</v>
      </c>
      <c r="C62" s="40"/>
      <c r="D62" s="40"/>
      <c r="E62" s="40"/>
      <c r="F62" s="15"/>
      <c r="G62" s="22">
        <f>+F62/$E$74</f>
        <v>0</v>
      </c>
    </row>
    <row r="63" spans="1:7" ht="15.75" customHeight="1" x14ac:dyDescent="0.3">
      <c r="A63" s="63"/>
      <c r="B63" s="38" t="s">
        <v>2</v>
      </c>
      <c r="C63" s="44">
        <f>-C64</f>
        <v>0</v>
      </c>
      <c r="D63" s="43" t="s">
        <v>7</v>
      </c>
      <c r="E63" s="43">
        <v>0</v>
      </c>
      <c r="F63" s="9"/>
      <c r="G63" s="20"/>
    </row>
    <row r="64" spans="1:7" ht="15.75" customHeight="1" x14ac:dyDescent="0.3">
      <c r="A64" s="63"/>
      <c r="B64" s="38" t="s">
        <v>3</v>
      </c>
      <c r="C64" s="44">
        <v>0</v>
      </c>
      <c r="D64" s="43" t="s">
        <v>7</v>
      </c>
      <c r="E64" s="43">
        <v>0</v>
      </c>
      <c r="F64" s="9">
        <v>391</v>
      </c>
      <c r="G64" s="20"/>
    </row>
    <row r="65" spans="1:7" ht="15.75" customHeight="1" x14ac:dyDescent="0.3">
      <c r="A65" s="57"/>
      <c r="B65" s="39" t="s">
        <v>4</v>
      </c>
      <c r="C65" s="44">
        <v>0</v>
      </c>
      <c r="D65" s="43" t="s">
        <v>7</v>
      </c>
      <c r="E65" s="43">
        <v>0</v>
      </c>
      <c r="F65" s="9"/>
      <c r="G65" s="20"/>
    </row>
    <row r="66" spans="1:7" ht="18" x14ac:dyDescent="0.3">
      <c r="A66" s="56">
        <v>16</v>
      </c>
      <c r="B66" s="41" t="s">
        <v>47</v>
      </c>
      <c r="C66" s="40"/>
      <c r="D66" s="40"/>
      <c r="E66" s="40"/>
      <c r="F66" s="15"/>
      <c r="G66" s="22">
        <f>+F66/$E$74</f>
        <v>0</v>
      </c>
    </row>
    <row r="67" spans="1:7" ht="15.6" x14ac:dyDescent="0.3">
      <c r="A67" s="63"/>
      <c r="B67" s="38" t="s">
        <v>2</v>
      </c>
      <c r="C67" s="44">
        <v>0</v>
      </c>
      <c r="D67" s="43" t="s">
        <v>48</v>
      </c>
      <c r="E67" s="43">
        <v>0</v>
      </c>
      <c r="F67" s="9">
        <v>-29173</v>
      </c>
      <c r="G67" s="20"/>
    </row>
    <row r="68" spans="1:7" ht="15.6" x14ac:dyDescent="0.3">
      <c r="A68" s="63"/>
      <c r="B68" s="38" t="s">
        <v>3</v>
      </c>
      <c r="C68" s="44">
        <v>0</v>
      </c>
      <c r="D68" s="43" t="s">
        <v>48</v>
      </c>
      <c r="E68" s="43">
        <v>0</v>
      </c>
      <c r="F68" s="9"/>
      <c r="G68" s="20"/>
    </row>
    <row r="69" spans="1:7" ht="15.6" x14ac:dyDescent="0.3">
      <c r="A69" s="57"/>
      <c r="B69" s="39" t="s">
        <v>4</v>
      </c>
      <c r="C69" s="44">
        <v>0</v>
      </c>
      <c r="D69" s="43" t="s">
        <v>48</v>
      </c>
      <c r="E69" s="43">
        <v>0</v>
      </c>
      <c r="F69" s="9"/>
      <c r="G69" s="20"/>
    </row>
    <row r="70" spans="1:7" ht="18" x14ac:dyDescent="0.3">
      <c r="A70" s="56">
        <v>17</v>
      </c>
      <c r="B70" s="16" t="s">
        <v>15</v>
      </c>
      <c r="C70" s="15"/>
      <c r="D70" s="15"/>
      <c r="E70" s="15"/>
      <c r="F70" s="15"/>
      <c r="G70" s="20">
        <f>SUM(G10:G69)</f>
        <v>0</v>
      </c>
    </row>
    <row r="71" spans="1:7" ht="15.6" x14ac:dyDescent="0.3">
      <c r="A71" s="63"/>
      <c r="B71" s="10" t="s">
        <v>2</v>
      </c>
      <c r="C71" s="18">
        <v>992</v>
      </c>
      <c r="D71" s="9" t="s">
        <v>7</v>
      </c>
      <c r="E71" s="9">
        <v>72448</v>
      </c>
      <c r="F71" s="9">
        <v>87151</v>
      </c>
      <c r="G71" s="20"/>
    </row>
    <row r="72" spans="1:7" ht="15.6" x14ac:dyDescent="0.3">
      <c r="A72" s="63"/>
      <c r="B72" s="10" t="s">
        <v>3</v>
      </c>
      <c r="C72" s="9">
        <v>16</v>
      </c>
      <c r="D72" s="9" t="s">
        <v>7</v>
      </c>
      <c r="E72" s="9">
        <v>41223</v>
      </c>
      <c r="F72" s="9">
        <v>27830</v>
      </c>
      <c r="G72" s="20"/>
    </row>
    <row r="73" spans="1:7" ht="15.6" x14ac:dyDescent="0.3">
      <c r="A73" s="57"/>
      <c r="B73" s="11" t="s">
        <v>4</v>
      </c>
      <c r="C73" s="9">
        <v>0</v>
      </c>
      <c r="D73" s="9" t="s">
        <v>7</v>
      </c>
      <c r="E73" s="9">
        <v>0</v>
      </c>
      <c r="F73" s="9"/>
      <c r="G73" s="20"/>
    </row>
    <row r="74" spans="1:7" ht="18" x14ac:dyDescent="0.3">
      <c r="A74" s="1"/>
      <c r="B74" s="16" t="s">
        <v>10</v>
      </c>
      <c r="C74" s="15">
        <f>SUM(C7:C73)</f>
        <v>163051</v>
      </c>
      <c r="D74" s="15"/>
      <c r="E74" s="15">
        <f>SUM(E7:E73)</f>
        <v>141544385</v>
      </c>
      <c r="F74" s="15">
        <f>SUM(F7:F73)</f>
        <v>10</v>
      </c>
      <c r="G74" s="20"/>
    </row>
    <row r="75" spans="1:7" ht="15.6" x14ac:dyDescent="0.3">
      <c r="A75" s="1"/>
      <c r="B75" s="1"/>
      <c r="C75" s="1"/>
      <c r="D75" s="1"/>
      <c r="E75" s="27"/>
      <c r="F75" s="31"/>
      <c r="G75" s="20"/>
    </row>
    <row r="76" spans="1:7" ht="15.6" x14ac:dyDescent="0.3">
      <c r="E76" s="26"/>
      <c r="F76" s="31"/>
      <c r="G76" s="20"/>
    </row>
    <row r="77" spans="1:7" ht="15.6" x14ac:dyDescent="0.3">
      <c r="F77" s="31"/>
      <c r="G77" s="20"/>
    </row>
    <row r="78" spans="1:7" ht="15.6" x14ac:dyDescent="0.3">
      <c r="E78" s="26"/>
      <c r="F78" s="31"/>
    </row>
    <row r="79" spans="1:7" ht="15.6" x14ac:dyDescent="0.3">
      <c r="F79" s="31"/>
    </row>
    <row r="80" spans="1:7" ht="15.6" x14ac:dyDescent="0.3">
      <c r="F80" s="31"/>
    </row>
    <row r="81" spans="6:6" ht="15.6" x14ac:dyDescent="0.3">
      <c r="F81" s="31"/>
    </row>
    <row r="82" spans="6:6" ht="15.6" x14ac:dyDescent="0.3">
      <c r="F82" s="31"/>
    </row>
    <row r="83" spans="6:6" ht="15.6" x14ac:dyDescent="0.3">
      <c r="F83" s="31"/>
    </row>
  </sheetData>
  <mergeCells count="23">
    <mergeCell ref="A54:A57"/>
    <mergeCell ref="A58:A61"/>
    <mergeCell ref="A70:A73"/>
    <mergeCell ref="A30:A33"/>
    <mergeCell ref="A34:A37"/>
    <mergeCell ref="A38:A41"/>
    <mergeCell ref="A42:A45"/>
    <mergeCell ref="A46:A49"/>
    <mergeCell ref="A50:A53"/>
    <mergeCell ref="A66:A69"/>
    <mergeCell ref="A62:A65"/>
    <mergeCell ref="A26:A29"/>
    <mergeCell ref="A1:B1"/>
    <mergeCell ref="A2:E2"/>
    <mergeCell ref="A3:B3"/>
    <mergeCell ref="A4:A5"/>
    <mergeCell ref="B4:B5"/>
    <mergeCell ref="C4:E4"/>
    <mergeCell ref="A6:A9"/>
    <mergeCell ref="A10:A13"/>
    <mergeCell ref="A14:A17"/>
    <mergeCell ref="A18:A21"/>
    <mergeCell ref="A22:A2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9"/>
  <sheetViews>
    <sheetView workbookViewId="0">
      <selection activeCell="C11" sqref="C11"/>
    </sheetView>
  </sheetViews>
  <sheetFormatPr defaultColWidth="9.109375" defaultRowHeight="14.4" x14ac:dyDescent="0.3"/>
  <cols>
    <col min="1" max="1" width="4.44140625" style="8" bestFit="1" customWidth="1"/>
    <col min="2" max="2" width="64.33203125" style="8" bestFit="1" customWidth="1"/>
    <col min="3" max="3" width="20.33203125" style="8" customWidth="1"/>
    <col min="4" max="4" width="19.5546875" style="8" customWidth="1"/>
    <col min="5" max="5" width="33" style="8" customWidth="1"/>
    <col min="6" max="6" width="15.44140625" style="30" customWidth="1"/>
    <col min="7" max="7" width="11.109375" style="8" customWidth="1"/>
    <col min="8" max="16384" width="9.109375" style="8"/>
  </cols>
  <sheetData>
    <row r="1" spans="1:7" ht="18.600000000000001" thickBot="1" x14ac:dyDescent="0.35">
      <c r="A1" s="50" t="s">
        <v>32</v>
      </c>
      <c r="B1" s="51"/>
      <c r="C1" s="1"/>
      <c r="D1" s="1"/>
      <c r="E1" s="19"/>
    </row>
    <row r="2" spans="1:7" ht="18.600000000000001" thickBot="1" x14ac:dyDescent="0.35">
      <c r="A2" s="52" t="s">
        <v>44</v>
      </c>
      <c r="B2" s="53"/>
      <c r="C2" s="53"/>
      <c r="D2" s="53"/>
      <c r="E2" s="54"/>
      <c r="F2" s="31"/>
    </row>
    <row r="3" spans="1:7" ht="15.6" x14ac:dyDescent="0.3">
      <c r="A3" s="55"/>
      <c r="B3" s="55"/>
      <c r="C3" s="13"/>
      <c r="D3" s="12"/>
      <c r="E3" s="19"/>
      <c r="F3" s="31"/>
    </row>
    <row r="4" spans="1:7" ht="54.75" customHeight="1" x14ac:dyDescent="0.3">
      <c r="A4" s="56" t="s">
        <v>0</v>
      </c>
      <c r="B4" s="58" t="s">
        <v>1</v>
      </c>
      <c r="C4" s="60" t="s">
        <v>43</v>
      </c>
      <c r="D4" s="61"/>
      <c r="E4" s="62"/>
      <c r="F4" s="31"/>
    </row>
    <row r="5" spans="1:7" ht="86.4" x14ac:dyDescent="0.3">
      <c r="A5" s="57"/>
      <c r="B5" s="59"/>
      <c r="C5" s="14" t="s">
        <v>5</v>
      </c>
      <c r="D5" s="14" t="s">
        <v>6</v>
      </c>
      <c r="E5" s="17" t="s">
        <v>24</v>
      </c>
      <c r="F5" s="32"/>
      <c r="G5" s="21"/>
    </row>
    <row r="6" spans="1:7" ht="18" x14ac:dyDescent="0.3">
      <c r="A6" s="56">
        <v>1</v>
      </c>
      <c r="B6" s="16" t="s">
        <v>37</v>
      </c>
      <c r="C6" s="15"/>
      <c r="D6" s="15"/>
      <c r="E6" s="15"/>
      <c r="F6" s="33">
        <f>SUM(E7:E9)</f>
        <v>202</v>
      </c>
      <c r="G6" s="21"/>
    </row>
    <row r="7" spans="1:7" ht="15.6" x14ac:dyDescent="0.3">
      <c r="A7" s="63"/>
      <c r="B7" s="10" t="s">
        <v>2</v>
      </c>
      <c r="C7" s="18">
        <v>0</v>
      </c>
      <c r="D7" s="9" t="s">
        <v>7</v>
      </c>
      <c r="E7" s="9">
        <v>202</v>
      </c>
      <c r="F7" s="32"/>
      <c r="G7" s="21"/>
    </row>
    <row r="8" spans="1:7" ht="15.6" x14ac:dyDescent="0.3">
      <c r="A8" s="63"/>
      <c r="B8" s="10" t="s">
        <v>3</v>
      </c>
      <c r="C8" s="18">
        <v>0</v>
      </c>
      <c r="D8" s="9" t="s">
        <v>7</v>
      </c>
      <c r="E8" s="9">
        <v>0</v>
      </c>
      <c r="F8" s="32"/>
      <c r="G8" s="21"/>
    </row>
    <row r="9" spans="1:7" ht="15.6" x14ac:dyDescent="0.3">
      <c r="A9" s="57"/>
      <c r="B9" s="11" t="s">
        <v>4</v>
      </c>
      <c r="C9" s="18">
        <v>0</v>
      </c>
      <c r="D9" s="9" t="s">
        <v>7</v>
      </c>
      <c r="E9" s="18">
        <v>0</v>
      </c>
      <c r="F9" s="32"/>
      <c r="G9" s="21"/>
    </row>
    <row r="10" spans="1:7" ht="18" x14ac:dyDescent="0.3">
      <c r="A10" s="56">
        <v>2</v>
      </c>
      <c r="B10" s="16" t="s">
        <v>16</v>
      </c>
      <c r="C10" s="15"/>
      <c r="D10" s="15"/>
      <c r="E10" s="15"/>
      <c r="F10" s="33">
        <f>SUM(E11:E13)</f>
        <v>24102774</v>
      </c>
      <c r="G10" s="22">
        <f>+F10/$E$66</f>
        <v>0.1706950258423772</v>
      </c>
    </row>
    <row r="11" spans="1:7" ht="15" customHeight="1" x14ac:dyDescent="0.3">
      <c r="A11" s="63"/>
      <c r="B11" s="10" t="s">
        <v>2</v>
      </c>
      <c r="C11" s="18">
        <v>0</v>
      </c>
      <c r="D11" s="9" t="s">
        <v>7</v>
      </c>
      <c r="E11" s="9">
        <v>0</v>
      </c>
      <c r="F11" s="34"/>
      <c r="G11" s="23"/>
    </row>
    <row r="12" spans="1:7" ht="15" customHeight="1" x14ac:dyDescent="0.3">
      <c r="A12" s="63"/>
      <c r="B12" s="10" t="s">
        <v>3</v>
      </c>
      <c r="C12" s="18">
        <v>0</v>
      </c>
      <c r="D12" s="9" t="s">
        <v>7</v>
      </c>
      <c r="E12" s="9">
        <v>0</v>
      </c>
      <c r="F12" s="34"/>
      <c r="G12" s="23"/>
    </row>
    <row r="13" spans="1:7" ht="15" customHeight="1" x14ac:dyDescent="0.3">
      <c r="A13" s="57"/>
      <c r="B13" s="11" t="s">
        <v>4</v>
      </c>
      <c r="C13" s="18">
        <v>8</v>
      </c>
      <c r="D13" s="9" t="s">
        <v>7</v>
      </c>
      <c r="E13" s="18">
        <v>24102774</v>
      </c>
      <c r="F13" s="33" t="s">
        <v>42</v>
      </c>
      <c r="G13" s="24"/>
    </row>
    <row r="14" spans="1:7" ht="18" x14ac:dyDescent="0.3">
      <c r="A14" s="56">
        <v>3</v>
      </c>
      <c r="B14" s="16" t="s">
        <v>17</v>
      </c>
      <c r="C14" s="15"/>
      <c r="D14" s="15"/>
      <c r="E14" s="15"/>
      <c r="F14" s="33">
        <f>SUM(E15:E17)</f>
        <v>2012639</v>
      </c>
      <c r="G14" s="22">
        <f>+F14/$E$66</f>
        <v>1.4253440957309569E-2</v>
      </c>
    </row>
    <row r="15" spans="1:7" ht="18" x14ac:dyDescent="0.3">
      <c r="A15" s="63"/>
      <c r="B15" s="10" t="s">
        <v>2</v>
      </c>
      <c r="C15" s="18">
        <v>0</v>
      </c>
      <c r="D15" s="9" t="s">
        <v>7</v>
      </c>
      <c r="E15" s="9">
        <v>0</v>
      </c>
      <c r="F15" s="35"/>
      <c r="G15" s="22"/>
    </row>
    <row r="16" spans="1:7" ht="18" x14ac:dyDescent="0.3">
      <c r="A16" s="63"/>
      <c r="B16" s="10" t="s">
        <v>3</v>
      </c>
      <c r="C16" s="18">
        <v>2</v>
      </c>
      <c r="D16" s="9" t="s">
        <v>7</v>
      </c>
      <c r="E16" s="9">
        <v>586</v>
      </c>
      <c r="F16" s="35"/>
      <c r="G16" s="22"/>
    </row>
    <row r="17" spans="1:7" ht="18" x14ac:dyDescent="0.3">
      <c r="A17" s="57"/>
      <c r="B17" s="11" t="s">
        <v>4</v>
      </c>
      <c r="C17" s="18">
        <v>1</v>
      </c>
      <c r="D17" s="9" t="s">
        <v>7</v>
      </c>
      <c r="E17" s="9">
        <v>2012053</v>
      </c>
      <c r="F17" s="36"/>
      <c r="G17" s="25"/>
    </row>
    <row r="18" spans="1:7" ht="18" x14ac:dyDescent="0.3">
      <c r="A18" s="56">
        <v>4</v>
      </c>
      <c r="B18" s="16" t="s">
        <v>19</v>
      </c>
      <c r="C18" s="15"/>
      <c r="D18" s="15"/>
      <c r="E18" s="15"/>
      <c r="F18" s="33">
        <f>SUM(E19:E21)</f>
        <v>11072310</v>
      </c>
      <c r="G18" s="22">
        <f>+F18/$E$66</f>
        <v>7.8413722901140404E-2</v>
      </c>
    </row>
    <row r="19" spans="1:7" ht="18" x14ac:dyDescent="0.3">
      <c r="A19" s="63"/>
      <c r="B19" s="10" t="s">
        <v>2</v>
      </c>
      <c r="C19" s="18">
        <v>4381</v>
      </c>
      <c r="D19" s="9" t="s">
        <v>7</v>
      </c>
      <c r="E19" s="9">
        <v>247400</v>
      </c>
      <c r="F19" s="35"/>
      <c r="G19" s="22"/>
    </row>
    <row r="20" spans="1:7" ht="18" x14ac:dyDescent="0.3">
      <c r="A20" s="63"/>
      <c r="B20" s="10" t="s">
        <v>3</v>
      </c>
      <c r="C20" s="18">
        <v>245</v>
      </c>
      <c r="D20" s="9" t="s">
        <v>7</v>
      </c>
      <c r="E20" s="9">
        <v>1873728</v>
      </c>
      <c r="F20" s="35"/>
      <c r="G20" s="22"/>
    </row>
    <row r="21" spans="1:7" ht="18" x14ac:dyDescent="0.3">
      <c r="A21" s="57"/>
      <c r="B21" s="11" t="s">
        <v>4</v>
      </c>
      <c r="C21" s="18">
        <v>7</v>
      </c>
      <c r="D21" s="9" t="s">
        <v>7</v>
      </c>
      <c r="E21" s="9">
        <v>8951182</v>
      </c>
      <c r="F21" s="36"/>
      <c r="G21" s="25"/>
    </row>
    <row r="22" spans="1:7" ht="18" x14ac:dyDescent="0.3">
      <c r="A22" s="56">
        <v>5</v>
      </c>
      <c r="B22" s="16" t="s">
        <v>26</v>
      </c>
      <c r="C22" s="15"/>
      <c r="D22" s="15"/>
      <c r="E22" s="15"/>
      <c r="F22" s="33">
        <f>SUM(E23:E25)</f>
        <v>5559665</v>
      </c>
      <c r="G22" s="22">
        <f>+F22/$E$66</f>
        <v>3.937335847110212E-2</v>
      </c>
    </row>
    <row r="23" spans="1:7" ht="18" x14ac:dyDescent="0.3">
      <c r="A23" s="63"/>
      <c r="B23" s="10" t="s">
        <v>2</v>
      </c>
      <c r="C23" s="18">
        <v>8258</v>
      </c>
      <c r="D23" s="9" t="s">
        <v>7</v>
      </c>
      <c r="E23" s="9">
        <v>462868</v>
      </c>
      <c r="F23" s="35"/>
      <c r="G23" s="22"/>
    </row>
    <row r="24" spans="1:7" ht="18" x14ac:dyDescent="0.3">
      <c r="A24" s="63"/>
      <c r="B24" s="10" t="s">
        <v>3</v>
      </c>
      <c r="C24" s="18">
        <v>266</v>
      </c>
      <c r="D24" s="9" t="s">
        <v>7</v>
      </c>
      <c r="E24" s="9">
        <v>2026284</v>
      </c>
      <c r="F24" s="35"/>
      <c r="G24" s="22"/>
    </row>
    <row r="25" spans="1:7" ht="18" x14ac:dyDescent="0.3">
      <c r="A25" s="57"/>
      <c r="B25" s="11" t="s">
        <v>4</v>
      </c>
      <c r="C25" s="18">
        <v>3</v>
      </c>
      <c r="D25" s="9" t="s">
        <v>7</v>
      </c>
      <c r="E25" s="9">
        <v>3070513</v>
      </c>
      <c r="F25" s="36"/>
      <c r="G25" s="25"/>
    </row>
    <row r="26" spans="1:7" ht="18" x14ac:dyDescent="0.3">
      <c r="A26" s="56">
        <v>6</v>
      </c>
      <c r="B26" s="16" t="s">
        <v>20</v>
      </c>
      <c r="C26" s="15"/>
      <c r="D26" s="15"/>
      <c r="E26" s="15"/>
      <c r="F26" s="33">
        <f>SUM(E27:E29)</f>
        <v>2169729</v>
      </c>
      <c r="G26" s="22">
        <f>+F26/$E$66</f>
        <v>1.5365946995393776E-2</v>
      </c>
    </row>
    <row r="27" spans="1:7" ht="18" x14ac:dyDescent="0.3">
      <c r="A27" s="63"/>
      <c r="B27" s="10" t="s">
        <v>2</v>
      </c>
      <c r="C27" s="18">
        <v>6925</v>
      </c>
      <c r="D27" s="9" t="s">
        <v>7</v>
      </c>
      <c r="E27" s="9">
        <v>401609</v>
      </c>
      <c r="F27" s="35"/>
      <c r="G27" s="22"/>
    </row>
    <row r="28" spans="1:7" ht="18" x14ac:dyDescent="0.3">
      <c r="A28" s="63"/>
      <c r="B28" s="10" t="s">
        <v>3</v>
      </c>
      <c r="C28" s="18">
        <v>240</v>
      </c>
      <c r="D28" s="9" t="s">
        <v>7</v>
      </c>
      <c r="E28" s="9">
        <v>1467256</v>
      </c>
      <c r="F28" s="35"/>
      <c r="G28" s="22"/>
    </row>
    <row r="29" spans="1:7" ht="18" x14ac:dyDescent="0.3">
      <c r="A29" s="57"/>
      <c r="B29" s="11" t="s">
        <v>4</v>
      </c>
      <c r="C29" s="18">
        <v>3</v>
      </c>
      <c r="D29" s="9" t="s">
        <v>7</v>
      </c>
      <c r="E29" s="9">
        <v>300864</v>
      </c>
      <c r="F29" s="36"/>
      <c r="G29" s="25"/>
    </row>
    <row r="30" spans="1:7" ht="18" x14ac:dyDescent="0.3">
      <c r="A30" s="56">
        <v>7</v>
      </c>
      <c r="B30" s="16" t="s">
        <v>14</v>
      </c>
      <c r="C30" s="15"/>
      <c r="D30" s="15"/>
      <c r="E30" s="15"/>
      <c r="F30" s="33">
        <f>SUM(E31:E33)</f>
        <v>4491021</v>
      </c>
      <c r="G30" s="22">
        <f>+F30/$E$66</f>
        <v>3.1805258002819872E-2</v>
      </c>
    </row>
    <row r="31" spans="1:7" ht="18" x14ac:dyDescent="0.3">
      <c r="A31" s="63"/>
      <c r="B31" s="10" t="s">
        <v>2</v>
      </c>
      <c r="C31" s="18">
        <v>4755</v>
      </c>
      <c r="D31" s="9" t="s">
        <v>7</v>
      </c>
      <c r="E31" s="9">
        <v>233864</v>
      </c>
      <c r="F31" s="35"/>
      <c r="G31" s="22"/>
    </row>
    <row r="32" spans="1:7" ht="18" x14ac:dyDescent="0.3">
      <c r="A32" s="63"/>
      <c r="B32" s="10" t="s">
        <v>3</v>
      </c>
      <c r="C32" s="18">
        <v>175</v>
      </c>
      <c r="D32" s="9" t="s">
        <v>7</v>
      </c>
      <c r="E32" s="9">
        <v>1418063</v>
      </c>
      <c r="F32" s="35"/>
      <c r="G32" s="22"/>
    </row>
    <row r="33" spans="1:7" ht="18" x14ac:dyDescent="0.3">
      <c r="A33" s="57"/>
      <c r="B33" s="11" t="s">
        <v>4</v>
      </c>
      <c r="C33" s="18">
        <v>3</v>
      </c>
      <c r="D33" s="9" t="s">
        <v>7</v>
      </c>
      <c r="E33" s="9">
        <v>2839094</v>
      </c>
      <c r="F33" s="36"/>
      <c r="G33" s="25"/>
    </row>
    <row r="34" spans="1:7" ht="18" x14ac:dyDescent="0.3">
      <c r="A34" s="56">
        <v>8</v>
      </c>
      <c r="B34" s="16" t="s">
        <v>25</v>
      </c>
      <c r="C34" s="15"/>
      <c r="D34" s="15"/>
      <c r="E34" s="15"/>
      <c r="F34" s="33">
        <f>SUM(E35:E37)</f>
        <v>79318241</v>
      </c>
      <c r="G34" s="22">
        <f>+F34/$E$66</f>
        <v>0.56172908550969702</v>
      </c>
    </row>
    <row r="35" spans="1:7" ht="18" x14ac:dyDescent="0.3">
      <c r="A35" s="63"/>
      <c r="B35" s="10" t="s">
        <v>2</v>
      </c>
      <c r="C35" s="37">
        <v>122821</v>
      </c>
      <c r="D35" s="9" t="s">
        <v>7</v>
      </c>
      <c r="E35" s="9">
        <v>6150884</v>
      </c>
      <c r="F35" s="35"/>
      <c r="G35" s="22"/>
    </row>
    <row r="36" spans="1:7" ht="18" x14ac:dyDescent="0.3">
      <c r="A36" s="63"/>
      <c r="B36" s="10" t="s">
        <v>3</v>
      </c>
      <c r="C36" s="18">
        <v>6062</v>
      </c>
      <c r="D36" s="9" t="s">
        <v>7</v>
      </c>
      <c r="E36" s="9">
        <v>37428693</v>
      </c>
      <c r="F36" s="35"/>
      <c r="G36" s="22"/>
    </row>
    <row r="37" spans="1:7" ht="18" x14ac:dyDescent="0.3">
      <c r="A37" s="57"/>
      <c r="B37" s="11" t="s">
        <v>4</v>
      </c>
      <c r="C37" s="18">
        <v>61</v>
      </c>
      <c r="D37" s="9" t="s">
        <v>7</v>
      </c>
      <c r="E37" s="9">
        <v>35738664</v>
      </c>
      <c r="F37" s="36"/>
      <c r="G37" s="25"/>
    </row>
    <row r="38" spans="1:7" ht="18" x14ac:dyDescent="0.3">
      <c r="A38" s="56">
        <v>9</v>
      </c>
      <c r="B38" s="16" t="s">
        <v>27</v>
      </c>
      <c r="C38" s="15"/>
      <c r="D38" s="15"/>
      <c r="E38" s="15"/>
      <c r="F38" s="33">
        <f>SUM(E39:E41)</f>
        <v>941525</v>
      </c>
      <c r="G38" s="22">
        <f>+F38/$E$66</f>
        <v>6.6678480330207715E-3</v>
      </c>
    </row>
    <row r="39" spans="1:7" ht="15.75" customHeight="1" x14ac:dyDescent="0.3">
      <c r="A39" s="63"/>
      <c r="B39" s="10" t="s">
        <v>2</v>
      </c>
      <c r="C39" s="18">
        <v>1236</v>
      </c>
      <c r="D39" s="9" t="s">
        <v>7</v>
      </c>
      <c r="E39" s="9">
        <v>70409</v>
      </c>
      <c r="F39" s="31"/>
      <c r="G39" s="20"/>
    </row>
    <row r="40" spans="1:7" ht="15.75" customHeight="1" x14ac:dyDescent="0.3">
      <c r="A40" s="63"/>
      <c r="B40" s="10" t="s">
        <v>3</v>
      </c>
      <c r="C40" s="18">
        <v>141</v>
      </c>
      <c r="D40" s="9" t="s">
        <v>7</v>
      </c>
      <c r="E40" s="9">
        <v>871116</v>
      </c>
      <c r="F40" s="31"/>
      <c r="G40" s="20"/>
    </row>
    <row r="41" spans="1:7" ht="15.75" customHeight="1" x14ac:dyDescent="0.3">
      <c r="A41" s="57"/>
      <c r="B41" s="11" t="s">
        <v>4</v>
      </c>
      <c r="C41" s="9">
        <v>0</v>
      </c>
      <c r="D41" s="9" t="s">
        <v>7</v>
      </c>
      <c r="E41" s="9">
        <v>0</v>
      </c>
      <c r="F41" s="31"/>
      <c r="G41" s="20"/>
    </row>
    <row r="42" spans="1:7" ht="18" x14ac:dyDescent="0.3">
      <c r="A42" s="56">
        <v>10</v>
      </c>
      <c r="B42" s="16" t="s">
        <v>11</v>
      </c>
      <c r="C42" s="15"/>
      <c r="D42" s="15"/>
      <c r="E42" s="15"/>
      <c r="F42" s="33">
        <f>SUM(E43:E45)</f>
        <v>120130</v>
      </c>
      <c r="G42" s="22">
        <f>+F42/$E$66</f>
        <v>8.5075657492555718E-4</v>
      </c>
    </row>
    <row r="43" spans="1:7" ht="15.75" customHeight="1" x14ac:dyDescent="0.3">
      <c r="A43" s="63"/>
      <c r="B43" s="10" t="s">
        <v>2</v>
      </c>
      <c r="C43" s="18">
        <v>801</v>
      </c>
      <c r="D43" s="9" t="s">
        <v>7</v>
      </c>
      <c r="E43" s="9">
        <v>39259</v>
      </c>
      <c r="F43" s="31"/>
      <c r="G43" s="20"/>
    </row>
    <row r="44" spans="1:7" ht="15.75" customHeight="1" x14ac:dyDescent="0.3">
      <c r="A44" s="63"/>
      <c r="B44" s="10" t="s">
        <v>3</v>
      </c>
      <c r="C44" s="18">
        <v>47</v>
      </c>
      <c r="D44" s="9" t="s">
        <v>7</v>
      </c>
      <c r="E44" s="9">
        <v>80871</v>
      </c>
      <c r="F44" s="31"/>
      <c r="G44" s="20"/>
    </row>
    <row r="45" spans="1:7" ht="15.75" customHeight="1" x14ac:dyDescent="0.3">
      <c r="A45" s="57"/>
      <c r="B45" s="11" t="s">
        <v>4</v>
      </c>
      <c r="C45" s="9">
        <v>0</v>
      </c>
      <c r="D45" s="9" t="s">
        <v>7</v>
      </c>
      <c r="E45" s="9">
        <v>0</v>
      </c>
      <c r="F45" s="31"/>
      <c r="G45" s="20"/>
    </row>
    <row r="46" spans="1:7" ht="18" x14ac:dyDescent="0.3">
      <c r="A46" s="56">
        <v>11</v>
      </c>
      <c r="B46" s="16" t="s">
        <v>21</v>
      </c>
      <c r="C46" s="15"/>
      <c r="D46" s="15"/>
      <c r="E46" s="15"/>
      <c r="F46" s="33">
        <f>SUM(E47:E49)</f>
        <v>10001816</v>
      </c>
      <c r="G46" s="22">
        <f>+F46/$E$66</f>
        <v>7.0832520795768225E-2</v>
      </c>
    </row>
    <row r="47" spans="1:7" ht="15.75" customHeight="1" x14ac:dyDescent="0.3">
      <c r="A47" s="63"/>
      <c r="B47" s="10" t="s">
        <v>2</v>
      </c>
      <c r="C47" s="18">
        <v>5802</v>
      </c>
      <c r="D47" s="9" t="s">
        <v>7</v>
      </c>
      <c r="E47" s="9">
        <v>344103</v>
      </c>
      <c r="F47" s="31"/>
      <c r="G47" s="20"/>
    </row>
    <row r="48" spans="1:7" ht="15.75" customHeight="1" x14ac:dyDescent="0.3">
      <c r="A48" s="63"/>
      <c r="B48" s="10" t="s">
        <v>3</v>
      </c>
      <c r="C48" s="18">
        <v>293</v>
      </c>
      <c r="D48" s="9" t="s">
        <v>7</v>
      </c>
      <c r="E48" s="9">
        <v>3053025</v>
      </c>
      <c r="F48" s="31"/>
      <c r="G48" s="20"/>
    </row>
    <row r="49" spans="1:7" ht="15.75" customHeight="1" x14ac:dyDescent="0.3">
      <c r="A49" s="57"/>
      <c r="B49" s="11" t="s">
        <v>4</v>
      </c>
      <c r="C49" s="18">
        <v>3</v>
      </c>
      <c r="D49" s="9" t="s">
        <v>7</v>
      </c>
      <c r="E49" s="9">
        <v>6604688</v>
      </c>
      <c r="F49" s="31"/>
      <c r="G49" s="20"/>
    </row>
    <row r="50" spans="1:7" ht="18" x14ac:dyDescent="0.3">
      <c r="A50" s="56">
        <v>12</v>
      </c>
      <c r="B50" s="16" t="s">
        <v>22</v>
      </c>
      <c r="C50" s="15"/>
      <c r="D50" s="15"/>
      <c r="E50" s="15"/>
      <c r="F50" s="33">
        <f>SUM(E51:E53)</f>
        <v>1196051</v>
      </c>
      <c r="G50" s="22">
        <f>+F50/$E$66</f>
        <v>8.4703925097501676E-3</v>
      </c>
    </row>
    <row r="51" spans="1:7" ht="15.75" customHeight="1" x14ac:dyDescent="0.3">
      <c r="A51" s="63"/>
      <c r="B51" s="10" t="s">
        <v>2</v>
      </c>
      <c r="C51" s="18">
        <v>490</v>
      </c>
      <c r="D51" s="9" t="s">
        <v>7</v>
      </c>
      <c r="E51" s="9">
        <v>28687</v>
      </c>
      <c r="F51" s="31"/>
      <c r="G51" s="20"/>
    </row>
    <row r="52" spans="1:7" ht="15.75" customHeight="1" x14ac:dyDescent="0.3">
      <c r="A52" s="63"/>
      <c r="B52" s="10" t="s">
        <v>3</v>
      </c>
      <c r="C52" s="18">
        <v>97</v>
      </c>
      <c r="D52" s="9" t="s">
        <v>7</v>
      </c>
      <c r="E52" s="9">
        <v>1167364</v>
      </c>
      <c r="F52" s="31"/>
      <c r="G52" s="20"/>
    </row>
    <row r="53" spans="1:7" ht="15.75" customHeight="1" x14ac:dyDescent="0.3">
      <c r="A53" s="57"/>
      <c r="B53" s="11" t="s">
        <v>4</v>
      </c>
      <c r="C53" s="9">
        <v>0</v>
      </c>
      <c r="D53" s="9" t="s">
        <v>7</v>
      </c>
      <c r="E53" s="9">
        <v>0</v>
      </c>
      <c r="F53" s="31"/>
      <c r="G53" s="20"/>
    </row>
    <row r="54" spans="1:7" ht="18" x14ac:dyDescent="0.3">
      <c r="A54" s="56">
        <v>13</v>
      </c>
      <c r="B54" s="16" t="s">
        <v>23</v>
      </c>
      <c r="C54" s="15"/>
      <c r="D54" s="15"/>
      <c r="E54" s="15"/>
      <c r="F54" s="33">
        <f>SUM(E54:E57)</f>
        <v>27512</v>
      </c>
      <c r="G54" s="22">
        <f>+F54/$E$66</f>
        <v>1.9483904844212044E-4</v>
      </c>
    </row>
    <row r="55" spans="1:7" ht="15.75" customHeight="1" x14ac:dyDescent="0.3">
      <c r="A55" s="63"/>
      <c r="B55" s="10" t="s">
        <v>2</v>
      </c>
      <c r="C55" s="18">
        <v>132</v>
      </c>
      <c r="D55" s="9" t="s">
        <v>7</v>
      </c>
      <c r="E55" s="9">
        <v>7549</v>
      </c>
      <c r="F55" s="31"/>
      <c r="G55" s="20"/>
    </row>
    <row r="56" spans="1:7" ht="15.75" customHeight="1" x14ac:dyDescent="0.3">
      <c r="A56" s="63"/>
      <c r="B56" s="10" t="s">
        <v>3</v>
      </c>
      <c r="C56" s="18">
        <v>7</v>
      </c>
      <c r="D56" s="9" t="s">
        <v>7</v>
      </c>
      <c r="E56" s="9">
        <v>19963</v>
      </c>
      <c r="F56" s="31"/>
      <c r="G56" s="20"/>
    </row>
    <row r="57" spans="1:7" ht="15.75" customHeight="1" x14ac:dyDescent="0.3">
      <c r="A57" s="57"/>
      <c r="B57" s="11" t="s">
        <v>4</v>
      </c>
      <c r="C57" s="18">
        <v>0</v>
      </c>
      <c r="D57" s="9" t="s">
        <v>7</v>
      </c>
      <c r="E57" s="9">
        <v>0</v>
      </c>
      <c r="F57" s="31"/>
      <c r="G57" s="20"/>
    </row>
    <row r="58" spans="1:7" ht="18" x14ac:dyDescent="0.3">
      <c r="A58" s="56">
        <v>14</v>
      </c>
      <c r="B58" s="16" t="s">
        <v>12</v>
      </c>
      <c r="C58" s="15"/>
      <c r="D58" s="15"/>
      <c r="E58" s="15"/>
      <c r="F58" s="33">
        <f>SUM(E59:E61)</f>
        <v>78223</v>
      </c>
      <c r="G58" s="22">
        <f>+F58/$E$66</f>
        <v>5.5397262599185765E-4</v>
      </c>
    </row>
    <row r="59" spans="1:7" ht="15.75" customHeight="1" x14ac:dyDescent="0.3">
      <c r="A59" s="63"/>
      <c r="B59" s="10" t="s">
        <v>2</v>
      </c>
      <c r="C59" s="18">
        <v>214</v>
      </c>
      <c r="D59" s="9" t="s">
        <v>7</v>
      </c>
      <c r="E59" s="9">
        <v>12027</v>
      </c>
      <c r="F59" s="31"/>
      <c r="G59" s="20"/>
    </row>
    <row r="60" spans="1:7" ht="15.75" customHeight="1" x14ac:dyDescent="0.3">
      <c r="A60" s="63"/>
      <c r="B60" s="10" t="s">
        <v>3</v>
      </c>
      <c r="C60" s="18">
        <v>10</v>
      </c>
      <c r="D60" s="9" t="s">
        <v>7</v>
      </c>
      <c r="E60" s="9">
        <v>66196</v>
      </c>
      <c r="F60" s="31"/>
      <c r="G60" s="20"/>
    </row>
    <row r="61" spans="1:7" ht="15.75" customHeight="1" x14ac:dyDescent="0.3">
      <c r="A61" s="57"/>
      <c r="B61" s="11" t="s">
        <v>4</v>
      </c>
      <c r="C61" s="18">
        <v>0</v>
      </c>
      <c r="D61" s="9" t="s">
        <v>7</v>
      </c>
      <c r="E61" s="9">
        <v>0</v>
      </c>
      <c r="F61" s="31"/>
      <c r="G61" s="20"/>
    </row>
    <row r="62" spans="1:7" ht="18" x14ac:dyDescent="0.3">
      <c r="A62" s="56">
        <v>15</v>
      </c>
      <c r="B62" s="16" t="s">
        <v>15</v>
      </c>
      <c r="C62" s="15"/>
      <c r="D62" s="15"/>
      <c r="E62" s="15"/>
      <c r="F62" s="35">
        <f>SUM(E63:E65)</f>
        <v>111890</v>
      </c>
      <c r="G62" s="22">
        <f>+F62/$E$66</f>
        <v>7.9240117513044701E-4</v>
      </c>
    </row>
    <row r="63" spans="1:7" ht="18" x14ac:dyDescent="0.3">
      <c r="A63" s="63"/>
      <c r="B63" s="10" t="s">
        <v>2</v>
      </c>
      <c r="C63" s="18">
        <v>1070</v>
      </c>
      <c r="D63" s="9" t="s">
        <v>7</v>
      </c>
      <c r="E63" s="9">
        <v>54839</v>
      </c>
      <c r="F63" s="35"/>
      <c r="G63" s="20"/>
    </row>
    <row r="64" spans="1:7" ht="18" x14ac:dyDescent="0.3">
      <c r="A64" s="63"/>
      <c r="B64" s="10" t="s">
        <v>3</v>
      </c>
      <c r="C64" s="9">
        <v>20</v>
      </c>
      <c r="D64" s="9" t="s">
        <v>7</v>
      </c>
      <c r="E64" s="9">
        <v>57051</v>
      </c>
      <c r="F64" s="35"/>
      <c r="G64" s="20"/>
    </row>
    <row r="65" spans="1:7" ht="18" x14ac:dyDescent="0.3">
      <c r="A65" s="57"/>
      <c r="B65" s="11" t="s">
        <v>4</v>
      </c>
      <c r="C65" s="9">
        <v>0</v>
      </c>
      <c r="D65" s="9" t="s">
        <v>7</v>
      </c>
      <c r="E65" s="9">
        <v>0</v>
      </c>
      <c r="F65" s="35"/>
      <c r="G65" s="20"/>
    </row>
    <row r="66" spans="1:7" ht="18" x14ac:dyDescent="0.3">
      <c r="A66" s="1"/>
      <c r="B66" s="16" t="s">
        <v>10</v>
      </c>
      <c r="C66" s="15">
        <f>SUM(C7:C65)</f>
        <v>164579</v>
      </c>
      <c r="D66" s="15"/>
      <c r="E66" s="15">
        <f>SUM(E7:E65)</f>
        <v>141203728</v>
      </c>
      <c r="F66" s="31">
        <f>SUM(F6:F65)</f>
        <v>141203728</v>
      </c>
      <c r="G66" s="20">
        <f>SUM(G10:G65)</f>
        <v>0.99999856944286902</v>
      </c>
    </row>
    <row r="67" spans="1:7" ht="15.6" x14ac:dyDescent="0.3">
      <c r="A67" s="1"/>
      <c r="B67" s="1"/>
      <c r="C67" s="1"/>
      <c r="D67" s="1"/>
      <c r="E67" s="27"/>
      <c r="F67" s="31"/>
      <c r="G67" s="20"/>
    </row>
    <row r="68" spans="1:7" ht="15.6" x14ac:dyDescent="0.3">
      <c r="E68" s="26"/>
      <c r="F68" s="31"/>
      <c r="G68" s="20"/>
    </row>
    <row r="69" spans="1:7" ht="15.6" x14ac:dyDescent="0.3">
      <c r="F69" s="31"/>
      <c r="G69" s="20"/>
    </row>
    <row r="70" spans="1:7" ht="15.6" x14ac:dyDescent="0.3">
      <c r="E70" s="26"/>
      <c r="F70" s="31"/>
      <c r="G70" s="20"/>
    </row>
    <row r="71" spans="1:7" ht="15.6" x14ac:dyDescent="0.3">
      <c r="C71" s="26"/>
      <c r="F71" s="31"/>
      <c r="G71" s="20"/>
    </row>
    <row r="72" spans="1:7" ht="15.6" x14ac:dyDescent="0.3">
      <c r="C72" s="26"/>
      <c r="F72" s="31"/>
      <c r="G72" s="20"/>
    </row>
    <row r="73" spans="1:7" ht="15.6" x14ac:dyDescent="0.3">
      <c r="C73" s="26"/>
      <c r="F73" s="31"/>
      <c r="G73" s="20"/>
    </row>
    <row r="74" spans="1:7" ht="15.6" x14ac:dyDescent="0.3">
      <c r="F74" s="31"/>
    </row>
    <row r="75" spans="1:7" ht="15.6" x14ac:dyDescent="0.3">
      <c r="F75" s="31"/>
    </row>
    <row r="76" spans="1:7" ht="15.6" x14ac:dyDescent="0.3">
      <c r="F76" s="31"/>
    </row>
    <row r="77" spans="1:7" ht="15.6" x14ac:dyDescent="0.3">
      <c r="F77" s="31"/>
    </row>
    <row r="78" spans="1:7" ht="15.6" x14ac:dyDescent="0.3">
      <c r="F78" s="31"/>
    </row>
    <row r="79" spans="1:7" ht="15.6" x14ac:dyDescent="0.3">
      <c r="F79" s="31"/>
    </row>
  </sheetData>
  <mergeCells count="21">
    <mergeCell ref="A26:A29"/>
    <mergeCell ref="A1:B1"/>
    <mergeCell ref="A2:E2"/>
    <mergeCell ref="A3:B3"/>
    <mergeCell ref="A4:A5"/>
    <mergeCell ref="B4:B5"/>
    <mergeCell ref="C4:E4"/>
    <mergeCell ref="A6:A9"/>
    <mergeCell ref="A10:A13"/>
    <mergeCell ref="A14:A17"/>
    <mergeCell ref="A18:A21"/>
    <mergeCell ref="A22:A25"/>
    <mergeCell ref="A54:A57"/>
    <mergeCell ref="A58:A61"/>
    <mergeCell ref="A62:A65"/>
    <mergeCell ref="A30:A33"/>
    <mergeCell ref="A34:A37"/>
    <mergeCell ref="A38:A41"/>
    <mergeCell ref="A42:A45"/>
    <mergeCell ref="A46:A49"/>
    <mergeCell ref="A50:A53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75"/>
  <sheetViews>
    <sheetView workbookViewId="0">
      <selection activeCell="C11" sqref="C11"/>
    </sheetView>
  </sheetViews>
  <sheetFormatPr defaultColWidth="9.109375" defaultRowHeight="14.4" x14ac:dyDescent="0.3"/>
  <cols>
    <col min="1" max="1" width="4.44140625" style="8" bestFit="1" customWidth="1"/>
    <col min="2" max="2" width="64.33203125" style="8" bestFit="1" customWidth="1"/>
    <col min="3" max="3" width="20.33203125" style="8" customWidth="1"/>
    <col min="4" max="4" width="19.5546875" style="8" customWidth="1"/>
    <col min="5" max="5" width="33" style="8" customWidth="1"/>
    <col min="6" max="6" width="15.44140625" style="30" customWidth="1"/>
    <col min="7" max="7" width="11.109375" style="8" customWidth="1"/>
    <col min="8" max="16384" width="9.109375" style="8"/>
  </cols>
  <sheetData>
    <row r="1" spans="1:7" ht="18.600000000000001" thickBot="1" x14ac:dyDescent="0.35">
      <c r="A1" s="50" t="s">
        <v>32</v>
      </c>
      <c r="B1" s="51"/>
      <c r="C1" s="1"/>
      <c r="D1" s="1"/>
      <c r="E1" s="19"/>
    </row>
    <row r="2" spans="1:7" ht="18.600000000000001" thickBot="1" x14ac:dyDescent="0.35">
      <c r="A2" s="52" t="s">
        <v>49</v>
      </c>
      <c r="B2" s="53"/>
      <c r="C2" s="53"/>
      <c r="D2" s="53"/>
      <c r="E2" s="54"/>
      <c r="F2" s="31"/>
    </row>
    <row r="3" spans="1:7" ht="15.6" x14ac:dyDescent="0.3">
      <c r="A3" s="55"/>
      <c r="B3" s="55"/>
      <c r="C3" s="13"/>
      <c r="D3" s="12"/>
      <c r="E3" s="19"/>
      <c r="F3" s="31"/>
    </row>
    <row r="4" spans="1:7" ht="54.75" customHeight="1" x14ac:dyDescent="0.3">
      <c r="A4" s="56" t="s">
        <v>0</v>
      </c>
      <c r="B4" s="58" t="s">
        <v>1</v>
      </c>
      <c r="C4" s="60" t="s">
        <v>50</v>
      </c>
      <c r="D4" s="61"/>
      <c r="E4" s="62"/>
      <c r="F4" s="31"/>
    </row>
    <row r="5" spans="1:7" ht="86.4" x14ac:dyDescent="0.3">
      <c r="A5" s="57"/>
      <c r="B5" s="59"/>
      <c r="C5" s="14" t="s">
        <v>5</v>
      </c>
      <c r="D5" s="14" t="s">
        <v>6</v>
      </c>
      <c r="E5" s="17" t="s">
        <v>24</v>
      </c>
      <c r="F5" s="32"/>
      <c r="G5" s="21"/>
    </row>
    <row r="6" spans="1:7" ht="18" x14ac:dyDescent="0.3">
      <c r="A6" s="56">
        <v>1</v>
      </c>
      <c r="B6" s="41" t="s">
        <v>16</v>
      </c>
      <c r="C6" s="40"/>
      <c r="D6" s="40"/>
      <c r="E6" s="40"/>
      <c r="F6" s="33">
        <f>SUM(E7:E9)</f>
        <v>22664990</v>
      </c>
      <c r="G6" s="22">
        <f>+F6/$E$62</f>
        <v>0.19999843283753171</v>
      </c>
    </row>
    <row r="7" spans="1:7" ht="15" customHeight="1" x14ac:dyDescent="0.3">
      <c r="A7" s="63"/>
      <c r="B7" s="38" t="s">
        <v>2</v>
      </c>
      <c r="C7" s="44"/>
      <c r="D7" s="43"/>
      <c r="E7" s="43"/>
      <c r="F7" s="34"/>
      <c r="G7" s="23"/>
    </row>
    <row r="8" spans="1:7" ht="15" customHeight="1" x14ac:dyDescent="0.3">
      <c r="A8" s="63"/>
      <c r="B8" s="38" t="s">
        <v>3</v>
      </c>
      <c r="C8" s="44"/>
      <c r="D8" s="43"/>
      <c r="E8" s="43"/>
      <c r="F8" s="34"/>
      <c r="G8" s="23"/>
    </row>
    <row r="9" spans="1:7" ht="15" customHeight="1" x14ac:dyDescent="0.3">
      <c r="A9" s="57"/>
      <c r="B9" s="39" t="s">
        <v>4</v>
      </c>
      <c r="C9" s="44">
        <v>8</v>
      </c>
      <c r="D9" s="43"/>
      <c r="E9" s="44">
        <v>22664990</v>
      </c>
      <c r="F9" s="33" t="s">
        <v>42</v>
      </c>
      <c r="G9" s="24"/>
    </row>
    <row r="10" spans="1:7" ht="18" x14ac:dyDescent="0.3">
      <c r="A10" s="56">
        <v>2</v>
      </c>
      <c r="B10" s="41" t="s">
        <v>17</v>
      </c>
      <c r="C10" s="40"/>
      <c r="D10" s="40"/>
      <c r="E10" s="40"/>
      <c r="F10" s="33">
        <f>SUM(E11:E13)</f>
        <v>1895765</v>
      </c>
      <c r="G10" s="22">
        <f>+F10/$E$62</f>
        <v>1.6728444575896274E-2</v>
      </c>
    </row>
    <row r="11" spans="1:7" ht="18" x14ac:dyDescent="0.3">
      <c r="A11" s="63"/>
      <c r="B11" s="38" t="s">
        <v>2</v>
      </c>
      <c r="C11" s="44"/>
      <c r="D11" s="43"/>
      <c r="E11" s="43"/>
      <c r="F11" s="35"/>
      <c r="G11" s="22"/>
    </row>
    <row r="12" spans="1:7" ht="18" x14ac:dyDescent="0.3">
      <c r="A12" s="63"/>
      <c r="B12" s="38" t="s">
        <v>3</v>
      </c>
      <c r="C12" s="44">
        <v>2</v>
      </c>
      <c r="D12" s="43"/>
      <c r="E12" s="43">
        <v>283</v>
      </c>
      <c r="F12" s="35"/>
      <c r="G12" s="22"/>
    </row>
    <row r="13" spans="1:7" ht="18" x14ac:dyDescent="0.3">
      <c r="A13" s="57"/>
      <c r="B13" s="39" t="s">
        <v>4</v>
      </c>
      <c r="C13" s="44">
        <v>1</v>
      </c>
      <c r="D13" s="43"/>
      <c r="E13" s="43">
        <v>1895482</v>
      </c>
      <c r="F13" s="36"/>
      <c r="G13" s="25"/>
    </row>
    <row r="14" spans="1:7" ht="18" x14ac:dyDescent="0.3">
      <c r="A14" s="56">
        <v>3</v>
      </c>
      <c r="B14" s="41" t="s">
        <v>19</v>
      </c>
      <c r="C14" s="40"/>
      <c r="D14" s="40"/>
      <c r="E14" s="40"/>
      <c r="F14" s="33">
        <f>SUM(E15:E17)</f>
        <v>9372392</v>
      </c>
      <c r="G14" s="22">
        <f>+F14/$E$62</f>
        <v>8.27030460608639E-2</v>
      </c>
    </row>
    <row r="15" spans="1:7" ht="18" x14ac:dyDescent="0.3">
      <c r="A15" s="63"/>
      <c r="B15" s="38" t="s">
        <v>2</v>
      </c>
      <c r="C15" s="44">
        <v>4484</v>
      </c>
      <c r="D15" s="43"/>
      <c r="E15" s="43">
        <v>216797</v>
      </c>
      <c r="F15" s="35"/>
      <c r="G15" s="22"/>
    </row>
    <row r="16" spans="1:7" ht="18" x14ac:dyDescent="0.3">
      <c r="A16" s="63"/>
      <c r="B16" s="38" t="s">
        <v>3</v>
      </c>
      <c r="C16" s="44">
        <v>248</v>
      </c>
      <c r="D16" s="43"/>
      <c r="E16" s="43">
        <v>1476344</v>
      </c>
      <c r="F16" s="35"/>
      <c r="G16" s="22"/>
    </row>
    <row r="17" spans="1:7" ht="18" x14ac:dyDescent="0.3">
      <c r="A17" s="57"/>
      <c r="B17" s="39" t="s">
        <v>4</v>
      </c>
      <c r="C17" s="44">
        <v>8</v>
      </c>
      <c r="D17" s="43"/>
      <c r="E17" s="43">
        <v>7679251</v>
      </c>
      <c r="F17" s="36"/>
      <c r="G17" s="25"/>
    </row>
    <row r="18" spans="1:7" ht="18" x14ac:dyDescent="0.3">
      <c r="A18" s="56">
        <v>4</v>
      </c>
      <c r="B18" s="41" t="s">
        <v>26</v>
      </c>
      <c r="C18" s="40"/>
      <c r="D18" s="40"/>
      <c r="E18" s="40"/>
      <c r="F18" s="33">
        <f>SUM(E19:E21)</f>
        <v>5111149</v>
      </c>
      <c r="G18" s="22">
        <f>+F18/$E$62</f>
        <v>4.5101356320877153E-2</v>
      </c>
    </row>
    <row r="19" spans="1:7" ht="18" x14ac:dyDescent="0.3">
      <c r="A19" s="63"/>
      <c r="B19" s="38" t="s">
        <v>2</v>
      </c>
      <c r="C19" s="44">
        <v>8382</v>
      </c>
      <c r="D19" s="43"/>
      <c r="E19" s="43">
        <v>403348</v>
      </c>
      <c r="F19" s="35"/>
      <c r="G19" s="22"/>
    </row>
    <row r="20" spans="1:7" ht="18" x14ac:dyDescent="0.3">
      <c r="A20" s="63"/>
      <c r="B20" s="38" t="s">
        <v>3</v>
      </c>
      <c r="C20" s="44">
        <v>272</v>
      </c>
      <c r="D20" s="43"/>
      <c r="E20" s="43">
        <v>1721696</v>
      </c>
      <c r="F20" s="35"/>
      <c r="G20" s="22"/>
    </row>
    <row r="21" spans="1:7" ht="18" x14ac:dyDescent="0.3">
      <c r="A21" s="57"/>
      <c r="B21" s="39" t="s">
        <v>4</v>
      </c>
      <c r="C21" s="44">
        <v>3</v>
      </c>
      <c r="D21" s="43"/>
      <c r="E21" s="43">
        <v>2986105</v>
      </c>
      <c r="F21" s="36"/>
      <c r="G21" s="25"/>
    </row>
    <row r="22" spans="1:7" ht="18" x14ac:dyDescent="0.3">
      <c r="A22" s="56">
        <v>5</v>
      </c>
      <c r="B22" s="41" t="s">
        <v>20</v>
      </c>
      <c r="C22" s="40"/>
      <c r="D22" s="40"/>
      <c r="E22" s="40"/>
      <c r="F22" s="33">
        <f>SUM(E23:E25)</f>
        <v>1637206</v>
      </c>
      <c r="G22" s="22">
        <f>+F22/$E$62</f>
        <v>1.4446890743486053E-2</v>
      </c>
    </row>
    <row r="23" spans="1:7" ht="18" x14ac:dyDescent="0.3">
      <c r="A23" s="63"/>
      <c r="B23" s="38" t="s">
        <v>2</v>
      </c>
      <c r="C23" s="44">
        <v>7029</v>
      </c>
      <c r="D23" s="43"/>
      <c r="E23" s="43">
        <v>348721</v>
      </c>
      <c r="F23" s="35"/>
      <c r="G23" s="22"/>
    </row>
    <row r="24" spans="1:7" ht="18" x14ac:dyDescent="0.3">
      <c r="A24" s="63"/>
      <c r="B24" s="38" t="s">
        <v>3</v>
      </c>
      <c r="C24" s="44">
        <v>239</v>
      </c>
      <c r="D24" s="43"/>
      <c r="E24" s="43">
        <v>1105743</v>
      </c>
      <c r="F24" s="35"/>
      <c r="G24" s="22"/>
    </row>
    <row r="25" spans="1:7" ht="18" x14ac:dyDescent="0.3">
      <c r="A25" s="57"/>
      <c r="B25" s="39" t="s">
        <v>4</v>
      </c>
      <c r="C25" s="44">
        <v>3</v>
      </c>
      <c r="D25" s="43"/>
      <c r="E25" s="43">
        <v>182742</v>
      </c>
      <c r="F25" s="36"/>
      <c r="G25" s="25"/>
    </row>
    <row r="26" spans="1:7" ht="18" x14ac:dyDescent="0.3">
      <c r="A26" s="56">
        <v>6</v>
      </c>
      <c r="B26" s="41" t="s">
        <v>14</v>
      </c>
      <c r="C26" s="40"/>
      <c r="D26" s="40"/>
      <c r="E26" s="40"/>
      <c r="F26" s="33">
        <f>SUM(E27:E29)</f>
        <v>3944289</v>
      </c>
      <c r="G26" s="22">
        <f>+F26/$E$62</f>
        <v>3.4804851829112436E-2</v>
      </c>
    </row>
    <row r="27" spans="1:7" ht="18" x14ac:dyDescent="0.3">
      <c r="A27" s="63"/>
      <c r="B27" s="38" t="s">
        <v>2</v>
      </c>
      <c r="C27" s="44">
        <v>4838</v>
      </c>
      <c r="D27" s="43"/>
      <c r="E27" s="43">
        <v>200501</v>
      </c>
      <c r="F27" s="35"/>
      <c r="G27" s="22"/>
    </row>
    <row r="28" spans="1:7" ht="18" x14ac:dyDescent="0.3">
      <c r="A28" s="63"/>
      <c r="B28" s="38" t="s">
        <v>3</v>
      </c>
      <c r="C28" s="44">
        <v>178</v>
      </c>
      <c r="D28" s="43"/>
      <c r="E28" s="43">
        <v>1198540</v>
      </c>
      <c r="F28" s="35"/>
      <c r="G28" s="22"/>
    </row>
    <row r="29" spans="1:7" ht="18" x14ac:dyDescent="0.3">
      <c r="A29" s="57"/>
      <c r="B29" s="39" t="s">
        <v>4</v>
      </c>
      <c r="C29" s="44">
        <v>3</v>
      </c>
      <c r="D29" s="43"/>
      <c r="E29" s="43">
        <v>2545248</v>
      </c>
      <c r="F29" s="36"/>
      <c r="G29" s="25"/>
    </row>
    <row r="30" spans="1:7" ht="18" x14ac:dyDescent="0.3">
      <c r="A30" s="56">
        <v>7</v>
      </c>
      <c r="B30" s="41" t="s">
        <v>25</v>
      </c>
      <c r="C30" s="40"/>
      <c r="D30" s="40"/>
      <c r="E30" s="40"/>
      <c r="F30" s="33">
        <f>SUM(E31:E33)</f>
        <v>57385687</v>
      </c>
      <c r="G30" s="22">
        <f>+F30/$E$62</f>
        <v>0.50637778650266851</v>
      </c>
    </row>
    <row r="31" spans="1:7" ht="18" x14ac:dyDescent="0.3">
      <c r="A31" s="63"/>
      <c r="B31" s="38" t="s">
        <v>2</v>
      </c>
      <c r="C31" s="37">
        <v>123088</v>
      </c>
      <c r="D31" s="43"/>
      <c r="E31" s="43">
        <v>5147928</v>
      </c>
      <c r="F31" s="35"/>
      <c r="G31" s="22"/>
    </row>
    <row r="32" spans="1:7" ht="18" x14ac:dyDescent="0.3">
      <c r="A32" s="63"/>
      <c r="B32" s="38" t="s">
        <v>3</v>
      </c>
      <c r="C32" s="44">
        <v>6053</v>
      </c>
      <c r="D32" s="43"/>
      <c r="E32" s="43">
        <v>30494645</v>
      </c>
      <c r="F32" s="35"/>
      <c r="G32" s="22"/>
    </row>
    <row r="33" spans="1:7" ht="18" x14ac:dyDescent="0.3">
      <c r="A33" s="57"/>
      <c r="B33" s="39" t="s">
        <v>4</v>
      </c>
      <c r="C33" s="44">
        <v>61</v>
      </c>
      <c r="D33" s="43"/>
      <c r="E33" s="43">
        <v>21743114</v>
      </c>
      <c r="F33" s="36"/>
      <c r="G33" s="25"/>
    </row>
    <row r="34" spans="1:7" ht="18" x14ac:dyDescent="0.3">
      <c r="A34" s="56">
        <v>8</v>
      </c>
      <c r="B34" s="41" t="s">
        <v>27</v>
      </c>
      <c r="C34" s="40"/>
      <c r="D34" s="40"/>
      <c r="E34" s="40"/>
      <c r="F34" s="33">
        <f>SUM(E35:E37)</f>
        <v>700653</v>
      </c>
      <c r="G34" s="22">
        <f>+F34/$E$62</f>
        <v>6.1826412437382553E-3</v>
      </c>
    </row>
    <row r="35" spans="1:7" ht="15.75" customHeight="1" x14ac:dyDescent="0.3">
      <c r="A35" s="63"/>
      <c r="B35" s="38" t="s">
        <v>2</v>
      </c>
      <c r="C35" s="44">
        <v>1251</v>
      </c>
      <c r="D35" s="43"/>
      <c r="E35" s="43">
        <v>62485</v>
      </c>
      <c r="F35" s="31"/>
      <c r="G35" s="20"/>
    </row>
    <row r="36" spans="1:7" ht="15.75" customHeight="1" x14ac:dyDescent="0.3">
      <c r="A36" s="63"/>
      <c r="B36" s="38" t="s">
        <v>3</v>
      </c>
      <c r="C36" s="44">
        <v>141</v>
      </c>
      <c r="D36" s="43"/>
      <c r="E36" s="43">
        <v>638168</v>
      </c>
      <c r="F36" s="31"/>
      <c r="G36" s="20"/>
    </row>
    <row r="37" spans="1:7" ht="15.75" customHeight="1" x14ac:dyDescent="0.3">
      <c r="A37" s="57"/>
      <c r="B37" s="39" t="s">
        <v>4</v>
      </c>
      <c r="C37" s="43"/>
      <c r="D37" s="43"/>
      <c r="E37" s="43"/>
      <c r="F37" s="31"/>
      <c r="G37" s="20"/>
    </row>
    <row r="38" spans="1:7" ht="18" x14ac:dyDescent="0.3">
      <c r="A38" s="56">
        <v>9</v>
      </c>
      <c r="B38" s="41" t="s">
        <v>11</v>
      </c>
      <c r="C38" s="40"/>
      <c r="D38" s="40"/>
      <c r="E38" s="40"/>
      <c r="F38" s="33">
        <f>SUM(E39:E41)</f>
        <v>102418</v>
      </c>
      <c r="G38" s="22">
        <f>+F38/$E$62</f>
        <v>9.0374800493423218E-4</v>
      </c>
    </row>
    <row r="39" spans="1:7" ht="15.75" customHeight="1" x14ac:dyDescent="0.3">
      <c r="A39" s="63"/>
      <c r="B39" s="38" t="s">
        <v>2</v>
      </c>
      <c r="C39" s="44">
        <v>812</v>
      </c>
      <c r="D39" s="43"/>
      <c r="E39" s="43">
        <v>35886</v>
      </c>
      <c r="F39" s="31"/>
      <c r="G39" s="20"/>
    </row>
    <row r="40" spans="1:7" ht="15.75" customHeight="1" x14ac:dyDescent="0.3">
      <c r="A40" s="63"/>
      <c r="B40" s="38" t="s">
        <v>3</v>
      </c>
      <c r="C40" s="44">
        <v>47</v>
      </c>
      <c r="D40" s="43"/>
      <c r="E40" s="43">
        <v>66532</v>
      </c>
      <c r="F40" s="31"/>
      <c r="G40" s="20"/>
    </row>
    <row r="41" spans="1:7" ht="15.75" customHeight="1" x14ac:dyDescent="0.3">
      <c r="A41" s="57"/>
      <c r="B41" s="39" t="s">
        <v>4</v>
      </c>
      <c r="C41" s="43"/>
      <c r="D41" s="43"/>
      <c r="E41" s="43"/>
      <c r="F41" s="31"/>
      <c r="G41" s="20"/>
    </row>
    <row r="42" spans="1:7" ht="18" x14ac:dyDescent="0.3">
      <c r="A42" s="56">
        <v>10</v>
      </c>
      <c r="B42" s="41" t="s">
        <v>21</v>
      </c>
      <c r="C42" s="40"/>
      <c r="D42" s="40"/>
      <c r="E42" s="40"/>
      <c r="F42" s="33">
        <f>SUM(E43:E45)</f>
        <v>9372861</v>
      </c>
      <c r="G42" s="22">
        <f>+F42/$E$62</f>
        <v>8.2707184569859524E-2</v>
      </c>
    </row>
    <row r="43" spans="1:7" ht="15.75" customHeight="1" x14ac:dyDescent="0.3">
      <c r="A43" s="63"/>
      <c r="B43" s="38" t="s">
        <v>2</v>
      </c>
      <c r="C43" s="44">
        <v>5858</v>
      </c>
      <c r="D43" s="43"/>
      <c r="E43" s="43">
        <v>276975</v>
      </c>
      <c r="F43" s="31"/>
      <c r="G43" s="20"/>
    </row>
    <row r="44" spans="1:7" ht="15.75" customHeight="1" x14ac:dyDescent="0.3">
      <c r="A44" s="63"/>
      <c r="B44" s="38" t="s">
        <v>3</v>
      </c>
      <c r="C44" s="44">
        <v>298</v>
      </c>
      <c r="D44" s="43"/>
      <c r="E44" s="43">
        <v>2744377</v>
      </c>
      <c r="F44" s="31"/>
      <c r="G44" s="20"/>
    </row>
    <row r="45" spans="1:7" ht="15.75" customHeight="1" x14ac:dyDescent="0.3">
      <c r="A45" s="57"/>
      <c r="B45" s="39" t="s">
        <v>4</v>
      </c>
      <c r="C45" s="44">
        <v>3</v>
      </c>
      <c r="D45" s="43"/>
      <c r="E45" s="43">
        <v>6351509</v>
      </c>
      <c r="F45" s="31"/>
      <c r="G45" s="20"/>
    </row>
    <row r="46" spans="1:7" ht="18" x14ac:dyDescent="0.3">
      <c r="A46" s="56">
        <v>11</v>
      </c>
      <c r="B46" s="41" t="s">
        <v>22</v>
      </c>
      <c r="C46" s="40"/>
      <c r="D46" s="40"/>
      <c r="E46" s="40"/>
      <c r="F46" s="33">
        <f>SUM(E47:E49)</f>
        <v>959627</v>
      </c>
      <c r="G46" s="22">
        <f>+F46/$E$62</f>
        <v>8.4678570830422628E-3</v>
      </c>
    </row>
    <row r="47" spans="1:7" ht="15.75" customHeight="1" x14ac:dyDescent="0.3">
      <c r="A47" s="63"/>
      <c r="B47" s="38" t="s">
        <v>2</v>
      </c>
      <c r="C47" s="44">
        <v>498</v>
      </c>
      <c r="D47" s="43"/>
      <c r="E47" s="43">
        <v>24485</v>
      </c>
      <c r="F47" s="31"/>
      <c r="G47" s="20"/>
    </row>
    <row r="48" spans="1:7" ht="15.75" customHeight="1" x14ac:dyDescent="0.3">
      <c r="A48" s="63"/>
      <c r="B48" s="38" t="s">
        <v>3</v>
      </c>
      <c r="C48" s="44">
        <v>99</v>
      </c>
      <c r="D48" s="43"/>
      <c r="E48" s="43">
        <v>935142</v>
      </c>
      <c r="F48" s="31"/>
      <c r="G48" s="20"/>
    </row>
    <row r="49" spans="1:7" ht="15.75" customHeight="1" x14ac:dyDescent="0.3">
      <c r="A49" s="57"/>
      <c r="B49" s="39" t="s">
        <v>4</v>
      </c>
      <c r="C49" s="43"/>
      <c r="D49" s="43"/>
      <c r="E49" s="43"/>
      <c r="F49" s="31"/>
      <c r="G49" s="20"/>
    </row>
    <row r="50" spans="1:7" ht="18" x14ac:dyDescent="0.3">
      <c r="A50" s="56">
        <v>12</v>
      </c>
      <c r="B50" s="41" t="s">
        <v>23</v>
      </c>
      <c r="C50" s="40"/>
      <c r="D50" s="40"/>
      <c r="E50" s="40"/>
      <c r="F50" s="33">
        <f>SUM(E50:E53)</f>
        <v>26674</v>
      </c>
      <c r="G50" s="22">
        <f>+F50/$E$62</f>
        <v>2.3537439008392772E-4</v>
      </c>
    </row>
    <row r="51" spans="1:7" ht="15.75" customHeight="1" x14ac:dyDescent="0.3">
      <c r="A51" s="63"/>
      <c r="B51" s="38" t="s">
        <v>2</v>
      </c>
      <c r="C51" s="44">
        <v>136</v>
      </c>
      <c r="D51" s="43"/>
      <c r="E51" s="43">
        <v>11073</v>
      </c>
      <c r="F51" s="31"/>
      <c r="G51" s="20"/>
    </row>
    <row r="52" spans="1:7" ht="15.75" customHeight="1" x14ac:dyDescent="0.3">
      <c r="A52" s="63"/>
      <c r="B52" s="38" t="s">
        <v>3</v>
      </c>
      <c r="C52" s="44">
        <v>7</v>
      </c>
      <c r="D52" s="43"/>
      <c r="E52" s="43">
        <v>15601</v>
      </c>
      <c r="F52" s="31"/>
      <c r="G52" s="20"/>
    </row>
    <row r="53" spans="1:7" ht="15.75" customHeight="1" x14ac:dyDescent="0.3">
      <c r="A53" s="57"/>
      <c r="B53" s="39" t="s">
        <v>4</v>
      </c>
      <c r="C53" s="44"/>
      <c r="D53" s="43"/>
      <c r="E53" s="43"/>
      <c r="F53" s="31"/>
      <c r="G53" s="20"/>
    </row>
    <row r="54" spans="1:7" ht="18" x14ac:dyDescent="0.3">
      <c r="A54" s="56">
        <v>13</v>
      </c>
      <c r="B54" s="41" t="s">
        <v>12</v>
      </c>
      <c r="C54" s="40"/>
      <c r="D54" s="40"/>
      <c r="E54" s="40"/>
      <c r="F54" s="33">
        <f>SUM(E55:E57)</f>
        <v>53199</v>
      </c>
      <c r="G54" s="22">
        <f>+F54/$E$62</f>
        <v>4.6943398733129154E-4</v>
      </c>
    </row>
    <row r="55" spans="1:7" ht="15.75" customHeight="1" x14ac:dyDescent="0.3">
      <c r="A55" s="63"/>
      <c r="B55" s="38" t="s">
        <v>2</v>
      </c>
      <c r="C55" s="44">
        <v>220</v>
      </c>
      <c r="D55" s="43"/>
      <c r="E55" s="43">
        <v>11341</v>
      </c>
      <c r="F55" s="31"/>
      <c r="G55" s="20"/>
    </row>
    <row r="56" spans="1:7" ht="15.75" customHeight="1" x14ac:dyDescent="0.3">
      <c r="A56" s="63"/>
      <c r="B56" s="38" t="s">
        <v>3</v>
      </c>
      <c r="C56" s="44">
        <v>10</v>
      </c>
      <c r="D56" s="43"/>
      <c r="E56" s="43">
        <v>41858</v>
      </c>
      <c r="F56" s="31"/>
      <c r="G56" s="20"/>
    </row>
    <row r="57" spans="1:7" ht="15.75" customHeight="1" x14ac:dyDescent="0.3">
      <c r="A57" s="57"/>
      <c r="B57" s="39" t="s">
        <v>4</v>
      </c>
      <c r="C57" s="44"/>
      <c r="D57" s="43"/>
      <c r="E57" s="43"/>
      <c r="F57" s="31"/>
      <c r="G57" s="20"/>
    </row>
    <row r="58" spans="1:7" ht="18" x14ac:dyDescent="0.3">
      <c r="A58" s="56">
        <v>14</v>
      </c>
      <c r="B58" s="41" t="s">
        <v>15</v>
      </c>
      <c r="C58" s="40"/>
      <c r="D58" s="40"/>
      <c r="E58" s="40"/>
      <c r="F58" s="35">
        <f>SUM(E59:E61)</f>
        <v>98928</v>
      </c>
      <c r="G58" s="22">
        <f>+F58/$E$62</f>
        <v>8.729518505744471E-4</v>
      </c>
    </row>
    <row r="59" spans="1:7" ht="18" x14ac:dyDescent="0.3">
      <c r="A59" s="63"/>
      <c r="B59" s="38" t="s">
        <v>2</v>
      </c>
      <c r="C59" s="44">
        <v>1127</v>
      </c>
      <c r="D59" s="43"/>
      <c r="E59" s="43">
        <v>49966</v>
      </c>
      <c r="F59" s="35"/>
      <c r="G59" s="20"/>
    </row>
    <row r="60" spans="1:7" ht="18" x14ac:dyDescent="0.3">
      <c r="A60" s="63"/>
      <c r="B60" s="38" t="s">
        <v>3</v>
      </c>
      <c r="C60" s="43">
        <v>20</v>
      </c>
      <c r="D60" s="43"/>
      <c r="E60" s="43">
        <v>48962</v>
      </c>
      <c r="F60" s="35"/>
      <c r="G60" s="20"/>
    </row>
    <row r="61" spans="1:7" ht="18" x14ac:dyDescent="0.3">
      <c r="A61" s="57"/>
      <c r="B61" s="39" t="s">
        <v>4</v>
      </c>
      <c r="C61" s="43"/>
      <c r="D61" s="43"/>
      <c r="E61" s="43"/>
      <c r="F61" s="35"/>
      <c r="G61" s="20"/>
    </row>
    <row r="62" spans="1:7" ht="18" x14ac:dyDescent="0.3">
      <c r="A62" s="1"/>
      <c r="B62" s="41" t="s">
        <v>10</v>
      </c>
      <c r="C62" s="40">
        <f>SUM(C6:C61)</f>
        <v>165427</v>
      </c>
      <c r="D62" s="40"/>
      <c r="E62" s="40">
        <f>SUM(E6:E61)</f>
        <v>113325838</v>
      </c>
      <c r="F62" s="31">
        <f>SUM(F6:F61)</f>
        <v>113325838</v>
      </c>
      <c r="G62" s="20">
        <f>SUM(G6:G61)</f>
        <v>0.99999999999999989</v>
      </c>
    </row>
    <row r="63" spans="1:7" ht="15.6" x14ac:dyDescent="0.3">
      <c r="A63" s="1"/>
      <c r="B63" s="1"/>
      <c r="C63" s="1"/>
      <c r="D63" s="1"/>
      <c r="E63" s="27"/>
      <c r="F63" s="31"/>
      <c r="G63" s="20"/>
    </row>
    <row r="64" spans="1:7" ht="15.6" x14ac:dyDescent="0.3">
      <c r="E64" s="26"/>
      <c r="F64" s="31"/>
      <c r="G64" s="20"/>
    </row>
    <row r="65" spans="3:7" ht="15.6" x14ac:dyDescent="0.3">
      <c r="F65" s="31"/>
      <c r="G65" s="20"/>
    </row>
    <row r="66" spans="3:7" ht="15.6" x14ac:dyDescent="0.3">
      <c r="E66" s="26"/>
      <c r="F66" s="31"/>
      <c r="G66" s="20"/>
    </row>
    <row r="67" spans="3:7" ht="15.6" x14ac:dyDescent="0.3">
      <c r="C67" s="26"/>
      <c r="F67" s="31"/>
      <c r="G67" s="20"/>
    </row>
    <row r="68" spans="3:7" ht="15.6" x14ac:dyDescent="0.3">
      <c r="C68" s="26"/>
      <c r="F68" s="31"/>
      <c r="G68" s="20"/>
    </row>
    <row r="69" spans="3:7" ht="15.6" x14ac:dyDescent="0.3">
      <c r="C69" s="26"/>
      <c r="F69" s="31"/>
      <c r="G69" s="20"/>
    </row>
    <row r="70" spans="3:7" ht="15.6" x14ac:dyDescent="0.3">
      <c r="F70" s="31"/>
    </row>
    <row r="71" spans="3:7" ht="15.6" x14ac:dyDescent="0.3">
      <c r="F71" s="31"/>
    </row>
    <row r="72" spans="3:7" ht="15.6" x14ac:dyDescent="0.3">
      <c r="F72" s="31"/>
    </row>
    <row r="73" spans="3:7" ht="15.6" x14ac:dyDescent="0.3">
      <c r="F73" s="31"/>
    </row>
    <row r="74" spans="3:7" ht="15.6" x14ac:dyDescent="0.3">
      <c r="F74" s="31"/>
    </row>
    <row r="75" spans="3:7" ht="15.6" x14ac:dyDescent="0.3">
      <c r="F75" s="31"/>
    </row>
  </sheetData>
  <mergeCells count="20">
    <mergeCell ref="A1:B1"/>
    <mergeCell ref="A2:E2"/>
    <mergeCell ref="A3:B3"/>
    <mergeCell ref="A4:A5"/>
    <mergeCell ref="B4:B5"/>
    <mergeCell ref="C4:E4"/>
    <mergeCell ref="A6:A9"/>
    <mergeCell ref="A10:A13"/>
    <mergeCell ref="A14:A17"/>
    <mergeCell ref="A18:A21"/>
    <mergeCell ref="A22:A25"/>
    <mergeCell ref="A50:A53"/>
    <mergeCell ref="A54:A57"/>
    <mergeCell ref="A58:A61"/>
    <mergeCell ref="A26:A29"/>
    <mergeCell ref="A30:A33"/>
    <mergeCell ref="A34:A37"/>
    <mergeCell ref="A38:A41"/>
    <mergeCell ref="A42:A45"/>
    <mergeCell ref="A46:A4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1"/>
  <sheetViews>
    <sheetView workbookViewId="0">
      <selection activeCell="C11" sqref="C11"/>
    </sheetView>
  </sheetViews>
  <sheetFormatPr defaultColWidth="9.109375" defaultRowHeight="14.4" x14ac:dyDescent="0.3"/>
  <cols>
    <col min="1" max="1" width="4.44140625" style="8" bestFit="1" customWidth="1"/>
    <col min="2" max="2" width="64.5546875" style="8" customWidth="1"/>
    <col min="3" max="3" width="20.33203125" style="8" customWidth="1"/>
    <col min="4" max="4" width="19.5546875" style="8" hidden="1" customWidth="1"/>
    <col min="5" max="5" width="19.5546875" style="8" customWidth="1"/>
    <col min="6" max="6" width="35.5546875" style="8" customWidth="1"/>
    <col min="7" max="7" width="15.44140625" style="30" customWidth="1"/>
    <col min="8" max="8" width="11.109375" style="8" customWidth="1"/>
    <col min="9" max="16384" width="9.109375" style="8"/>
  </cols>
  <sheetData>
    <row r="1" spans="1:8" ht="18.600000000000001" thickBot="1" x14ac:dyDescent="0.35">
      <c r="A1" s="50" t="s">
        <v>32</v>
      </c>
      <c r="B1" s="51"/>
      <c r="C1" s="1"/>
      <c r="D1" s="1"/>
      <c r="E1" s="1"/>
      <c r="F1" s="19"/>
    </row>
    <row r="2" spans="1:8" ht="18.600000000000001" thickBot="1" x14ac:dyDescent="0.35">
      <c r="A2" s="52" t="s">
        <v>51</v>
      </c>
      <c r="B2" s="53"/>
      <c r="C2" s="53"/>
      <c r="D2" s="53"/>
      <c r="E2" s="53"/>
      <c r="F2" s="54"/>
      <c r="G2" s="31"/>
    </row>
    <row r="3" spans="1:8" ht="15.6" x14ac:dyDescent="0.3">
      <c r="A3" s="55"/>
      <c r="B3" s="55"/>
      <c r="C3" s="13"/>
      <c r="D3" s="12"/>
      <c r="E3" s="12"/>
      <c r="F3" s="19"/>
      <c r="G3" s="31"/>
    </row>
    <row r="4" spans="1:8" ht="54.75" customHeight="1" x14ac:dyDescent="0.3">
      <c r="A4" s="56" t="s">
        <v>0</v>
      </c>
      <c r="B4" s="58" t="s">
        <v>1</v>
      </c>
      <c r="C4" s="64" t="s">
        <v>52</v>
      </c>
      <c r="D4" s="65"/>
      <c r="E4" s="65"/>
      <c r="F4" s="66"/>
      <c r="G4" s="31"/>
    </row>
    <row r="5" spans="1:8" ht="86.4" x14ac:dyDescent="0.3">
      <c r="A5" s="57"/>
      <c r="B5" s="59"/>
      <c r="C5" s="14" t="s">
        <v>5</v>
      </c>
      <c r="D5" s="14" t="s">
        <v>6</v>
      </c>
      <c r="E5" s="14" t="s">
        <v>6</v>
      </c>
      <c r="F5" s="17" t="s">
        <v>24</v>
      </c>
      <c r="G5" s="32"/>
      <c r="H5" s="21"/>
    </row>
    <row r="6" spans="1:8" ht="18" x14ac:dyDescent="0.3">
      <c r="A6" s="56">
        <v>1</v>
      </c>
      <c r="B6" s="41" t="s">
        <v>16</v>
      </c>
      <c r="C6" s="40"/>
      <c r="D6" s="40"/>
      <c r="E6" s="40"/>
      <c r="F6" s="40"/>
      <c r="G6" s="33">
        <f>SUM(F7:F9)</f>
        <v>23608163</v>
      </c>
      <c r="H6" s="22">
        <f>+G6/$F$62</f>
        <v>0.16249658307314074</v>
      </c>
    </row>
    <row r="7" spans="1:8" ht="15" customHeight="1" x14ac:dyDescent="0.3">
      <c r="A7" s="63"/>
      <c r="B7" s="38" t="s">
        <v>2</v>
      </c>
      <c r="C7" s="44">
        <v>0</v>
      </c>
      <c r="D7" s="43" t="s">
        <v>7</v>
      </c>
      <c r="E7" s="43" t="s">
        <v>7</v>
      </c>
      <c r="F7" s="43">
        <v>0</v>
      </c>
      <c r="G7" s="34"/>
      <c r="H7" s="23"/>
    </row>
    <row r="8" spans="1:8" ht="15" customHeight="1" x14ac:dyDescent="0.3">
      <c r="A8" s="63"/>
      <c r="B8" s="38" t="s">
        <v>3</v>
      </c>
      <c r="C8" s="44">
        <v>0</v>
      </c>
      <c r="D8" s="43" t="s">
        <v>7</v>
      </c>
      <c r="E8" s="43" t="s">
        <v>7</v>
      </c>
      <c r="F8" s="43">
        <v>0</v>
      </c>
      <c r="G8" s="34"/>
      <c r="H8" s="23"/>
    </row>
    <row r="9" spans="1:8" ht="15" customHeight="1" x14ac:dyDescent="0.3">
      <c r="A9" s="57"/>
      <c r="B9" s="39" t="s">
        <v>4</v>
      </c>
      <c r="C9" s="44">
        <v>8</v>
      </c>
      <c r="D9" s="43" t="s">
        <v>7</v>
      </c>
      <c r="E9" s="43" t="s">
        <v>7</v>
      </c>
      <c r="F9" s="44">
        <v>23608163</v>
      </c>
      <c r="G9" s="33" t="s">
        <v>42</v>
      </c>
      <c r="H9" s="24"/>
    </row>
    <row r="10" spans="1:8" ht="18" x14ac:dyDescent="0.3">
      <c r="A10" s="56">
        <v>2</v>
      </c>
      <c r="B10" s="41" t="s">
        <v>17</v>
      </c>
      <c r="C10" s="40"/>
      <c r="D10" s="40"/>
      <c r="E10" s="40"/>
      <c r="F10" s="40"/>
      <c r="G10" s="33">
        <f>SUM(F11:F13)</f>
        <v>2135578</v>
      </c>
      <c r="H10" s="22">
        <f>+G10/$F$62</f>
        <v>1.4699327850547787E-2</v>
      </c>
    </row>
    <row r="11" spans="1:8" ht="18" x14ac:dyDescent="0.3">
      <c r="A11" s="63"/>
      <c r="B11" s="38" t="s">
        <v>2</v>
      </c>
      <c r="C11" s="44"/>
      <c r="D11" s="43" t="s">
        <v>7</v>
      </c>
      <c r="E11" s="43" t="s">
        <v>7</v>
      </c>
      <c r="F11" s="43"/>
      <c r="G11" s="35"/>
      <c r="H11" s="22"/>
    </row>
    <row r="12" spans="1:8" ht="18" x14ac:dyDescent="0.3">
      <c r="A12" s="63"/>
      <c r="B12" s="38" t="s">
        <v>3</v>
      </c>
      <c r="C12" s="44">
        <v>2</v>
      </c>
      <c r="D12" s="43" t="s">
        <v>7</v>
      </c>
      <c r="E12" s="43" t="s">
        <v>7</v>
      </c>
      <c r="F12" s="43">
        <v>11243</v>
      </c>
      <c r="G12" s="35"/>
      <c r="H12" s="22"/>
    </row>
    <row r="13" spans="1:8" ht="18" x14ac:dyDescent="0.3">
      <c r="A13" s="57"/>
      <c r="B13" s="39" t="s">
        <v>4</v>
      </c>
      <c r="C13" s="44">
        <v>1</v>
      </c>
      <c r="D13" s="43" t="s">
        <v>7</v>
      </c>
      <c r="E13" s="43" t="s">
        <v>7</v>
      </c>
      <c r="F13" s="43">
        <v>2124335</v>
      </c>
      <c r="G13" s="36"/>
      <c r="H13" s="25"/>
    </row>
    <row r="14" spans="1:8" ht="18" x14ac:dyDescent="0.3">
      <c r="A14" s="56">
        <v>3</v>
      </c>
      <c r="B14" s="41" t="s">
        <v>19</v>
      </c>
      <c r="C14" s="40"/>
      <c r="D14" s="40"/>
      <c r="E14" s="40"/>
      <c r="F14" s="40"/>
      <c r="G14" s="33">
        <f>SUM(F15:F17)</f>
        <v>10533873</v>
      </c>
      <c r="H14" s="22">
        <f>+G14/$F$62</f>
        <v>7.2505360498672192E-2</v>
      </c>
    </row>
    <row r="15" spans="1:8" ht="18" x14ac:dyDescent="0.3">
      <c r="A15" s="63"/>
      <c r="B15" s="38" t="s">
        <v>2</v>
      </c>
      <c r="C15" s="44">
        <v>4675</v>
      </c>
      <c r="D15" s="43" t="s">
        <v>7</v>
      </c>
      <c r="E15" s="43" t="s">
        <v>7</v>
      </c>
      <c r="F15" s="43">
        <v>326424</v>
      </c>
      <c r="G15" s="35"/>
      <c r="H15" s="22"/>
    </row>
    <row r="16" spans="1:8" ht="18" x14ac:dyDescent="0.3">
      <c r="A16" s="63"/>
      <c r="B16" s="38" t="s">
        <v>3</v>
      </c>
      <c r="C16" s="44">
        <v>254</v>
      </c>
      <c r="D16" s="43" t="s">
        <v>7</v>
      </c>
      <c r="E16" s="43" t="s">
        <v>7</v>
      </c>
      <c r="F16" s="43">
        <v>2184651</v>
      </c>
      <c r="G16" s="35"/>
      <c r="H16" s="22"/>
    </row>
    <row r="17" spans="1:8" ht="18" x14ac:dyDescent="0.3">
      <c r="A17" s="57"/>
      <c r="B17" s="39" t="s">
        <v>4</v>
      </c>
      <c r="C17" s="44">
        <v>8</v>
      </c>
      <c r="D17" s="43" t="s">
        <v>7</v>
      </c>
      <c r="E17" s="43" t="s">
        <v>7</v>
      </c>
      <c r="F17" s="43">
        <v>8022798</v>
      </c>
      <c r="G17" s="36"/>
      <c r="H17" s="25"/>
    </row>
    <row r="18" spans="1:8" ht="18" x14ac:dyDescent="0.3">
      <c r="A18" s="56">
        <v>4</v>
      </c>
      <c r="B18" s="41" t="s">
        <v>26</v>
      </c>
      <c r="C18" s="40"/>
      <c r="D18" s="40"/>
      <c r="E18" s="40"/>
      <c r="F18" s="40"/>
      <c r="G18" s="33">
        <f>SUM(F19:F21)</f>
        <v>6009529</v>
      </c>
      <c r="H18" s="22">
        <f>+G18/$F$62</f>
        <v>4.1363994664851668E-2</v>
      </c>
    </row>
    <row r="19" spans="1:8" ht="18" x14ac:dyDescent="0.3">
      <c r="A19" s="63"/>
      <c r="B19" s="38" t="s">
        <v>2</v>
      </c>
      <c r="C19" s="44">
        <v>8584</v>
      </c>
      <c r="D19" s="43" t="s">
        <v>7</v>
      </c>
      <c r="E19" s="43" t="s">
        <v>7</v>
      </c>
      <c r="F19" s="43">
        <v>582694</v>
      </c>
      <c r="G19" s="35"/>
      <c r="H19" s="22"/>
    </row>
    <row r="20" spans="1:8" ht="18" x14ac:dyDescent="0.3">
      <c r="A20" s="63"/>
      <c r="B20" s="38" t="s">
        <v>3</v>
      </c>
      <c r="C20" s="44">
        <v>278</v>
      </c>
      <c r="D20" s="43" t="s">
        <v>7</v>
      </c>
      <c r="E20" s="43" t="s">
        <v>7</v>
      </c>
      <c r="F20" s="43">
        <v>2325016</v>
      </c>
      <c r="G20" s="35"/>
      <c r="H20" s="22"/>
    </row>
    <row r="21" spans="1:8" ht="18" x14ac:dyDescent="0.3">
      <c r="A21" s="57"/>
      <c r="B21" s="39" t="s">
        <v>4</v>
      </c>
      <c r="C21" s="44">
        <v>3</v>
      </c>
      <c r="D21" s="43" t="s">
        <v>7</v>
      </c>
      <c r="E21" s="43" t="s">
        <v>7</v>
      </c>
      <c r="F21" s="43">
        <v>3101819</v>
      </c>
      <c r="G21" s="36"/>
      <c r="H21" s="25"/>
    </row>
    <row r="22" spans="1:8" ht="18" x14ac:dyDescent="0.3">
      <c r="A22" s="56">
        <v>5</v>
      </c>
      <c r="B22" s="41" t="s">
        <v>20</v>
      </c>
      <c r="C22" s="40"/>
      <c r="D22" s="40"/>
      <c r="E22" s="40"/>
      <c r="F22" s="40"/>
      <c r="G22" s="33">
        <f>SUM(F23:F25)</f>
        <v>2364082</v>
      </c>
      <c r="H22" s="22">
        <f>+G22/$F$62</f>
        <v>1.6272136341345861E-2</v>
      </c>
    </row>
    <row r="23" spans="1:8" ht="18" x14ac:dyDescent="0.3">
      <c r="A23" s="63"/>
      <c r="B23" s="38" t="s">
        <v>2</v>
      </c>
      <c r="C23" s="44">
        <v>7169</v>
      </c>
      <c r="D23" s="43" t="s">
        <v>7</v>
      </c>
      <c r="E23" s="43" t="s">
        <v>7</v>
      </c>
      <c r="F23" s="43">
        <v>513758</v>
      </c>
      <c r="G23" s="35"/>
      <c r="H23" s="22"/>
    </row>
    <row r="24" spans="1:8" ht="18" x14ac:dyDescent="0.3">
      <c r="A24" s="63"/>
      <c r="B24" s="38" t="s">
        <v>3</v>
      </c>
      <c r="C24" s="44">
        <v>239</v>
      </c>
      <c r="D24" s="43" t="s">
        <v>7</v>
      </c>
      <c r="E24" s="43" t="s">
        <v>7</v>
      </c>
      <c r="F24" s="43">
        <v>1538956</v>
      </c>
      <c r="G24" s="35"/>
      <c r="H24" s="22"/>
    </row>
    <row r="25" spans="1:8" ht="18" x14ac:dyDescent="0.3">
      <c r="A25" s="57"/>
      <c r="B25" s="39" t="s">
        <v>4</v>
      </c>
      <c r="C25" s="44">
        <v>3</v>
      </c>
      <c r="D25" s="43" t="s">
        <v>7</v>
      </c>
      <c r="E25" s="43" t="s">
        <v>7</v>
      </c>
      <c r="F25" s="43">
        <v>311368</v>
      </c>
      <c r="G25" s="36"/>
      <c r="H25" s="25"/>
    </row>
    <row r="26" spans="1:8" ht="18" x14ac:dyDescent="0.3">
      <c r="A26" s="56">
        <v>6</v>
      </c>
      <c r="B26" s="41" t="s">
        <v>14</v>
      </c>
      <c r="C26" s="40"/>
      <c r="D26" s="40"/>
      <c r="E26" s="40"/>
      <c r="F26" s="40"/>
      <c r="G26" s="33">
        <f>SUM(F27:F29)</f>
        <v>5131180</v>
      </c>
      <c r="H26" s="22">
        <f>+G26/$F$62</f>
        <v>3.5318259075610349E-2</v>
      </c>
    </row>
    <row r="27" spans="1:8" ht="18" x14ac:dyDescent="0.3">
      <c r="A27" s="63"/>
      <c r="B27" s="38" t="s">
        <v>2</v>
      </c>
      <c r="C27" s="44">
        <v>4969</v>
      </c>
      <c r="D27" s="43" t="s">
        <v>7</v>
      </c>
      <c r="E27" s="43" t="s">
        <v>7</v>
      </c>
      <c r="F27" s="43">
        <v>304046</v>
      </c>
      <c r="G27" s="35"/>
      <c r="H27" s="22"/>
    </row>
    <row r="28" spans="1:8" ht="18" x14ac:dyDescent="0.3">
      <c r="A28" s="63"/>
      <c r="B28" s="38" t="s">
        <v>3</v>
      </c>
      <c r="C28" s="44">
        <v>180</v>
      </c>
      <c r="D28" s="43" t="s">
        <v>7</v>
      </c>
      <c r="E28" s="43" t="s">
        <v>7</v>
      </c>
      <c r="F28" s="43">
        <v>1773996</v>
      </c>
      <c r="G28" s="35"/>
      <c r="H28" s="22"/>
    </row>
    <row r="29" spans="1:8" ht="18" x14ac:dyDescent="0.3">
      <c r="A29" s="57"/>
      <c r="B29" s="39" t="s">
        <v>4</v>
      </c>
      <c r="C29" s="44">
        <v>3</v>
      </c>
      <c r="D29" s="43" t="s">
        <v>7</v>
      </c>
      <c r="E29" s="43" t="s">
        <v>7</v>
      </c>
      <c r="F29" s="43">
        <v>3053138</v>
      </c>
      <c r="G29" s="36"/>
      <c r="H29" s="25"/>
    </row>
    <row r="30" spans="1:8" ht="18" x14ac:dyDescent="0.3">
      <c r="A30" s="56">
        <v>7</v>
      </c>
      <c r="B30" s="41" t="s">
        <v>25</v>
      </c>
      <c r="C30" s="40"/>
      <c r="D30" s="40"/>
      <c r="E30" s="40"/>
      <c r="F30" s="40"/>
      <c r="G30" s="33">
        <f>SUM(F31:F33)</f>
        <v>84145951</v>
      </c>
      <c r="H30" s="22">
        <f>+G30/$F$62</f>
        <v>0.57918227339162021</v>
      </c>
    </row>
    <row r="31" spans="1:8" ht="18" x14ac:dyDescent="0.3">
      <c r="A31" s="63"/>
      <c r="B31" s="38" t="s">
        <v>2</v>
      </c>
      <c r="C31" s="37">
        <v>123755</v>
      </c>
      <c r="D31" s="43" t="s">
        <v>7</v>
      </c>
      <c r="E31" s="43" t="s">
        <v>7</v>
      </c>
      <c r="F31" s="43">
        <v>7628103</v>
      </c>
      <c r="G31" s="35"/>
      <c r="H31" s="22"/>
    </row>
    <row r="32" spans="1:8" ht="18" x14ac:dyDescent="0.3">
      <c r="A32" s="63"/>
      <c r="B32" s="38" t="s">
        <v>3</v>
      </c>
      <c r="C32" s="44">
        <v>6037</v>
      </c>
      <c r="D32" s="43" t="s">
        <v>7</v>
      </c>
      <c r="E32" s="43" t="s">
        <v>7</v>
      </c>
      <c r="F32" s="43">
        <v>42605273</v>
      </c>
      <c r="G32" s="35"/>
      <c r="H32" s="22"/>
    </row>
    <row r="33" spans="1:8" ht="18" x14ac:dyDescent="0.3">
      <c r="A33" s="57"/>
      <c r="B33" s="39" t="s">
        <v>4</v>
      </c>
      <c r="C33" s="44">
        <v>61</v>
      </c>
      <c r="D33" s="43" t="s">
        <v>7</v>
      </c>
      <c r="E33" s="43" t="s">
        <v>7</v>
      </c>
      <c r="F33" s="43">
        <v>33912575</v>
      </c>
      <c r="G33" s="36"/>
      <c r="H33" s="25"/>
    </row>
    <row r="34" spans="1:8" ht="18" x14ac:dyDescent="0.3">
      <c r="A34" s="56">
        <v>8</v>
      </c>
      <c r="B34" s="41" t="s">
        <v>27</v>
      </c>
      <c r="C34" s="40"/>
      <c r="D34" s="40"/>
      <c r="E34" s="40"/>
      <c r="F34" s="40"/>
      <c r="G34" s="33">
        <f>SUM(F35:F37)</f>
        <v>1061512</v>
      </c>
      <c r="H34" s="22">
        <f>+G34/$F$62</f>
        <v>7.3064589096210409E-3</v>
      </c>
    </row>
    <row r="35" spans="1:8" ht="15.75" customHeight="1" x14ac:dyDescent="0.3">
      <c r="A35" s="63"/>
      <c r="B35" s="38" t="s">
        <v>2</v>
      </c>
      <c r="C35" s="44">
        <v>1278</v>
      </c>
      <c r="D35" s="43" t="s">
        <v>7</v>
      </c>
      <c r="E35" s="43" t="s">
        <v>7</v>
      </c>
      <c r="F35" s="43">
        <v>94222</v>
      </c>
      <c r="G35" s="31"/>
      <c r="H35" s="20"/>
    </row>
    <row r="36" spans="1:8" ht="15.75" customHeight="1" x14ac:dyDescent="0.3">
      <c r="A36" s="63"/>
      <c r="B36" s="38" t="s">
        <v>3</v>
      </c>
      <c r="C36" s="44">
        <v>145</v>
      </c>
      <c r="D36" s="43" t="s">
        <v>7</v>
      </c>
      <c r="E36" s="43" t="s">
        <v>7</v>
      </c>
      <c r="F36" s="43">
        <v>967290</v>
      </c>
      <c r="G36" s="31"/>
      <c r="H36" s="20"/>
    </row>
    <row r="37" spans="1:8" ht="15.75" customHeight="1" x14ac:dyDescent="0.3">
      <c r="A37" s="57"/>
      <c r="B37" s="39" t="s">
        <v>4</v>
      </c>
      <c r="C37" s="43"/>
      <c r="D37" s="43" t="s">
        <v>7</v>
      </c>
      <c r="E37" s="43" t="s">
        <v>7</v>
      </c>
      <c r="F37" s="43"/>
      <c r="G37" s="31"/>
      <c r="H37" s="20"/>
    </row>
    <row r="38" spans="1:8" ht="18" x14ac:dyDescent="0.3">
      <c r="A38" s="56">
        <v>9</v>
      </c>
      <c r="B38" s="41" t="s">
        <v>11</v>
      </c>
      <c r="C38" s="40"/>
      <c r="D38" s="40"/>
      <c r="E38" s="40"/>
      <c r="F38" s="40"/>
      <c r="G38" s="33">
        <f>SUM(F39:F41)</f>
        <v>232694</v>
      </c>
      <c r="H38" s="22">
        <f>+G38/$F$62</f>
        <v>1.6016485442607888E-3</v>
      </c>
    </row>
    <row r="39" spans="1:8" ht="15.75" customHeight="1" x14ac:dyDescent="0.3">
      <c r="A39" s="63"/>
      <c r="B39" s="38" t="s">
        <v>2</v>
      </c>
      <c r="C39" s="44">
        <v>826</v>
      </c>
      <c r="D39" s="43" t="s">
        <v>7</v>
      </c>
      <c r="E39" s="43" t="s">
        <v>7</v>
      </c>
      <c r="F39" s="43">
        <v>50129</v>
      </c>
      <c r="G39" s="31"/>
      <c r="H39" s="20"/>
    </row>
    <row r="40" spans="1:8" ht="15.75" customHeight="1" x14ac:dyDescent="0.3">
      <c r="A40" s="63"/>
      <c r="B40" s="38" t="s">
        <v>3</v>
      </c>
      <c r="C40" s="44">
        <v>47</v>
      </c>
      <c r="D40" s="43" t="s">
        <v>7</v>
      </c>
      <c r="E40" s="43" t="s">
        <v>7</v>
      </c>
      <c r="F40" s="43">
        <v>182565</v>
      </c>
      <c r="G40" s="31"/>
      <c r="H40" s="20"/>
    </row>
    <row r="41" spans="1:8" ht="15.75" customHeight="1" x14ac:dyDescent="0.3">
      <c r="A41" s="57"/>
      <c r="B41" s="39" t="s">
        <v>4</v>
      </c>
      <c r="C41" s="43"/>
      <c r="D41" s="43" t="s">
        <v>7</v>
      </c>
      <c r="E41" s="43" t="s">
        <v>7</v>
      </c>
      <c r="F41" s="43"/>
      <c r="G41" s="31"/>
      <c r="H41" s="20"/>
    </row>
    <row r="42" spans="1:8" ht="18" x14ac:dyDescent="0.3">
      <c r="A42" s="56">
        <v>10</v>
      </c>
      <c r="B42" s="41" t="s">
        <v>21</v>
      </c>
      <c r="C42" s="40"/>
      <c r="D42" s="40"/>
      <c r="E42" s="40"/>
      <c r="F42" s="40"/>
      <c r="G42" s="33">
        <f>SUM(F43:F45)</f>
        <v>8560824</v>
      </c>
      <c r="H42" s="22">
        <f>+G42/$F$62</f>
        <v>5.8924730750568657E-2</v>
      </c>
    </row>
    <row r="43" spans="1:8" ht="15.75" customHeight="1" x14ac:dyDescent="0.3">
      <c r="A43" s="63"/>
      <c r="B43" s="38" t="s">
        <v>2</v>
      </c>
      <c r="C43" s="44">
        <v>5998</v>
      </c>
      <c r="D43" s="43" t="s">
        <v>7</v>
      </c>
      <c r="E43" s="43" t="s">
        <v>7</v>
      </c>
      <c r="F43" s="43">
        <v>413805</v>
      </c>
      <c r="G43" s="31"/>
      <c r="H43" s="20"/>
    </row>
    <row r="44" spans="1:8" ht="15.75" customHeight="1" x14ac:dyDescent="0.3">
      <c r="A44" s="63"/>
      <c r="B44" s="38" t="s">
        <v>3</v>
      </c>
      <c r="C44" s="44">
        <v>300</v>
      </c>
      <c r="D44" s="43" t="s">
        <v>7</v>
      </c>
      <c r="E44" s="43" t="s">
        <v>7</v>
      </c>
      <c r="F44" s="43">
        <v>3358874</v>
      </c>
      <c r="G44" s="31"/>
      <c r="H44" s="20"/>
    </row>
    <row r="45" spans="1:8" ht="15.75" customHeight="1" x14ac:dyDescent="0.3">
      <c r="A45" s="57"/>
      <c r="B45" s="39" t="s">
        <v>4</v>
      </c>
      <c r="C45" s="44">
        <v>3</v>
      </c>
      <c r="D45" s="43" t="s">
        <v>7</v>
      </c>
      <c r="E45" s="43" t="s">
        <v>7</v>
      </c>
      <c r="F45" s="43">
        <v>4788145</v>
      </c>
      <c r="G45" s="31"/>
      <c r="H45" s="20"/>
    </row>
    <row r="46" spans="1:8" ht="18" x14ac:dyDescent="0.3">
      <c r="A46" s="56">
        <v>11</v>
      </c>
      <c r="B46" s="41" t="s">
        <v>22</v>
      </c>
      <c r="C46" s="40"/>
      <c r="D46" s="40"/>
      <c r="E46" s="40"/>
      <c r="F46" s="40"/>
      <c r="G46" s="33">
        <f>SUM(F47:F49)</f>
        <v>1223220</v>
      </c>
      <c r="H46" s="22">
        <f>+G46/$F$62</f>
        <v>8.4195060135228324E-3</v>
      </c>
    </row>
    <row r="47" spans="1:8" ht="15.75" customHeight="1" x14ac:dyDescent="0.3">
      <c r="A47" s="63"/>
      <c r="B47" s="38" t="s">
        <v>2</v>
      </c>
      <c r="C47" s="44">
        <v>519</v>
      </c>
      <c r="D47" s="43" t="s">
        <v>7</v>
      </c>
      <c r="E47" s="43" t="s">
        <v>7</v>
      </c>
      <c r="F47" s="43">
        <v>35816</v>
      </c>
      <c r="G47" s="31"/>
      <c r="H47" s="20"/>
    </row>
    <row r="48" spans="1:8" ht="15.75" customHeight="1" x14ac:dyDescent="0.3">
      <c r="A48" s="63"/>
      <c r="B48" s="38" t="s">
        <v>3</v>
      </c>
      <c r="C48" s="44">
        <v>102</v>
      </c>
      <c r="D48" s="43" t="s">
        <v>7</v>
      </c>
      <c r="E48" s="43" t="s">
        <v>7</v>
      </c>
      <c r="F48" s="43">
        <v>1187404</v>
      </c>
      <c r="G48" s="31"/>
      <c r="H48" s="20"/>
    </row>
    <row r="49" spans="1:8" ht="15.75" customHeight="1" x14ac:dyDescent="0.3">
      <c r="A49" s="57"/>
      <c r="B49" s="39" t="s">
        <v>4</v>
      </c>
      <c r="C49" s="43"/>
      <c r="D49" s="43" t="s">
        <v>7</v>
      </c>
      <c r="E49" s="43" t="s">
        <v>7</v>
      </c>
      <c r="F49" s="43"/>
      <c r="G49" s="31"/>
      <c r="H49" s="20"/>
    </row>
    <row r="50" spans="1:8" ht="18" x14ac:dyDescent="0.3">
      <c r="A50" s="56">
        <v>12</v>
      </c>
      <c r="B50" s="41" t="s">
        <v>23</v>
      </c>
      <c r="C50" s="40"/>
      <c r="D50" s="40"/>
      <c r="E50" s="40"/>
      <c r="F50" s="40"/>
      <c r="G50" s="33">
        <f>SUM(F50:F53)</f>
        <v>68052</v>
      </c>
      <c r="H50" s="22">
        <f>+G50/$F$62</f>
        <v>4.6840651986744476E-4</v>
      </c>
    </row>
    <row r="51" spans="1:8" ht="15.75" customHeight="1" x14ac:dyDescent="0.3">
      <c r="A51" s="63"/>
      <c r="B51" s="38" t="s">
        <v>2</v>
      </c>
      <c r="C51" s="44">
        <v>142</v>
      </c>
      <c r="D51" s="43" t="s">
        <v>7</v>
      </c>
      <c r="E51" s="43" t="s">
        <v>7</v>
      </c>
      <c r="F51" s="43">
        <v>11250</v>
      </c>
      <c r="G51" s="31"/>
      <c r="H51" s="20"/>
    </row>
    <row r="52" spans="1:8" ht="15.75" customHeight="1" x14ac:dyDescent="0.3">
      <c r="A52" s="63"/>
      <c r="B52" s="38" t="s">
        <v>3</v>
      </c>
      <c r="C52" s="44">
        <v>9</v>
      </c>
      <c r="D52" s="43" t="s">
        <v>7</v>
      </c>
      <c r="E52" s="43" t="s">
        <v>7</v>
      </c>
      <c r="F52" s="43">
        <v>56802</v>
      </c>
      <c r="G52" s="31"/>
      <c r="H52" s="20"/>
    </row>
    <row r="53" spans="1:8" ht="15.75" customHeight="1" x14ac:dyDescent="0.3">
      <c r="A53" s="57"/>
      <c r="B53" s="39" t="s">
        <v>4</v>
      </c>
      <c r="C53" s="44"/>
      <c r="D53" s="43" t="s">
        <v>7</v>
      </c>
      <c r="E53" s="43" t="s">
        <v>7</v>
      </c>
      <c r="F53" s="43"/>
      <c r="G53" s="31"/>
      <c r="H53" s="20"/>
    </row>
    <row r="54" spans="1:8" ht="18" x14ac:dyDescent="0.3">
      <c r="A54" s="56">
        <v>13</v>
      </c>
      <c r="B54" s="41" t="s">
        <v>12</v>
      </c>
      <c r="C54" s="40"/>
      <c r="D54" s="40"/>
      <c r="E54" s="40"/>
      <c r="F54" s="40"/>
      <c r="G54" s="33">
        <f>SUM(F55:F57)</f>
        <v>67653</v>
      </c>
      <c r="H54" s="22">
        <f>+G54/$F$62</f>
        <v>4.6566017587421738E-4</v>
      </c>
    </row>
    <row r="55" spans="1:8" ht="15.75" customHeight="1" x14ac:dyDescent="0.3">
      <c r="A55" s="63"/>
      <c r="B55" s="38" t="s">
        <v>2</v>
      </c>
      <c r="C55" s="44">
        <v>225</v>
      </c>
      <c r="D55" s="43" t="s">
        <v>7</v>
      </c>
      <c r="E55" s="43" t="s">
        <v>7</v>
      </c>
      <c r="F55" s="43">
        <v>15667</v>
      </c>
      <c r="G55" s="31"/>
      <c r="H55" s="20"/>
    </row>
    <row r="56" spans="1:8" ht="15.75" customHeight="1" x14ac:dyDescent="0.3">
      <c r="A56" s="63"/>
      <c r="B56" s="38" t="s">
        <v>3</v>
      </c>
      <c r="C56" s="44">
        <v>9</v>
      </c>
      <c r="D56" s="43" t="s">
        <v>7</v>
      </c>
      <c r="E56" s="43" t="s">
        <v>7</v>
      </c>
      <c r="F56" s="43">
        <v>51986</v>
      </c>
      <c r="G56" s="31"/>
      <c r="H56" s="20"/>
    </row>
    <row r="57" spans="1:8" ht="15.75" customHeight="1" x14ac:dyDescent="0.3">
      <c r="A57" s="57"/>
      <c r="B57" s="39" t="s">
        <v>4</v>
      </c>
      <c r="C57" s="44"/>
      <c r="D57" s="43" t="s">
        <v>7</v>
      </c>
      <c r="E57" s="43" t="s">
        <v>7</v>
      </c>
      <c r="F57" s="43"/>
      <c r="G57" s="31"/>
      <c r="H57" s="20"/>
    </row>
    <row r="58" spans="1:8" ht="18" x14ac:dyDescent="0.3">
      <c r="A58" s="56">
        <v>14</v>
      </c>
      <c r="B58" s="41" t="s">
        <v>15</v>
      </c>
      <c r="C58" s="40"/>
      <c r="D58" s="40"/>
      <c r="E58" s="40"/>
      <c r="F58" s="40"/>
      <c r="G58" s="35">
        <f>SUM(F59:F61)</f>
        <v>141747</v>
      </c>
      <c r="H58" s="22">
        <f>+G58/$F$62</f>
        <v>9.7565419049624839E-4</v>
      </c>
    </row>
    <row r="59" spans="1:8" ht="18" x14ac:dyDescent="0.3">
      <c r="A59" s="63"/>
      <c r="B59" s="38" t="s">
        <v>2</v>
      </c>
      <c r="C59" s="44">
        <v>1249</v>
      </c>
      <c r="D59" s="43" t="s">
        <v>7</v>
      </c>
      <c r="E59" s="43" t="s">
        <v>7</v>
      </c>
      <c r="F59" s="43">
        <v>75262</v>
      </c>
      <c r="G59" s="35"/>
      <c r="H59" s="20"/>
    </row>
    <row r="60" spans="1:8" ht="18" x14ac:dyDescent="0.3">
      <c r="A60" s="63"/>
      <c r="B60" s="38" t="s">
        <v>3</v>
      </c>
      <c r="C60" s="43">
        <v>21</v>
      </c>
      <c r="D60" s="43" t="s">
        <v>7</v>
      </c>
      <c r="E60" s="43" t="s">
        <v>7</v>
      </c>
      <c r="F60" s="43">
        <v>66485</v>
      </c>
      <c r="G60" s="35"/>
      <c r="H60" s="20"/>
    </row>
    <row r="61" spans="1:8" ht="18" x14ac:dyDescent="0.3">
      <c r="A61" s="57"/>
      <c r="B61" s="39" t="s">
        <v>4</v>
      </c>
      <c r="C61" s="43"/>
      <c r="D61" s="43" t="s">
        <v>7</v>
      </c>
      <c r="E61" s="43" t="s">
        <v>7</v>
      </c>
      <c r="F61" s="43"/>
      <c r="G61" s="35"/>
      <c r="H61" s="20"/>
    </row>
    <row r="62" spans="1:8" ht="18" x14ac:dyDescent="0.3">
      <c r="A62" s="1"/>
      <c r="B62" s="41" t="s">
        <v>10</v>
      </c>
      <c r="C62" s="40">
        <f>SUM(C6:C61)</f>
        <v>167102</v>
      </c>
      <c r="D62" s="40"/>
      <c r="E62" s="40"/>
      <c r="F62" s="40">
        <f>SUM(F6:F61)</f>
        <v>145284058</v>
      </c>
      <c r="G62" s="31">
        <f>SUM(G6:G61)</f>
        <v>145284058</v>
      </c>
      <c r="H62" s="20">
        <f>SUM(H6:H61)</f>
        <v>1</v>
      </c>
    </row>
    <row r="63" spans="1:8" ht="15.6" x14ac:dyDescent="0.3">
      <c r="C63" s="26"/>
      <c r="G63" s="31"/>
      <c r="H63" s="20"/>
    </row>
    <row r="64" spans="1:8" ht="15.6" x14ac:dyDescent="0.3">
      <c r="C64" s="26"/>
      <c r="G64" s="31"/>
      <c r="H64" s="20"/>
    </row>
    <row r="65" spans="3:8" ht="15.6" x14ac:dyDescent="0.3">
      <c r="C65" s="26"/>
      <c r="G65" s="31"/>
      <c r="H65" s="20"/>
    </row>
    <row r="66" spans="3:8" ht="15.6" x14ac:dyDescent="0.3">
      <c r="G66" s="31"/>
    </row>
    <row r="67" spans="3:8" ht="15.6" x14ac:dyDescent="0.3">
      <c r="G67" s="31"/>
    </row>
    <row r="68" spans="3:8" ht="15.6" x14ac:dyDescent="0.3">
      <c r="G68" s="31"/>
    </row>
    <row r="69" spans="3:8" ht="15.6" x14ac:dyDescent="0.3">
      <c r="G69" s="31"/>
    </row>
    <row r="70" spans="3:8" ht="15.6" x14ac:dyDescent="0.3">
      <c r="G70" s="31"/>
    </row>
    <row r="71" spans="3:8" ht="15.6" x14ac:dyDescent="0.3">
      <c r="G71" s="31"/>
    </row>
  </sheetData>
  <mergeCells count="20">
    <mergeCell ref="A54:A57"/>
    <mergeCell ref="A58:A61"/>
    <mergeCell ref="A30:A33"/>
    <mergeCell ref="A34:A37"/>
    <mergeCell ref="A38:A41"/>
    <mergeCell ref="A42:A45"/>
    <mergeCell ref="A46:A49"/>
    <mergeCell ref="A50:A53"/>
    <mergeCell ref="A26:A29"/>
    <mergeCell ref="A1:B1"/>
    <mergeCell ref="A2:F2"/>
    <mergeCell ref="A3:B3"/>
    <mergeCell ref="A4:A5"/>
    <mergeCell ref="B4:B5"/>
    <mergeCell ref="C4:F4"/>
    <mergeCell ref="A6:A9"/>
    <mergeCell ref="A10:A13"/>
    <mergeCell ref="A14:A17"/>
    <mergeCell ref="A18:A21"/>
    <mergeCell ref="A22:A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 2021</vt:lpstr>
      <vt:lpstr>FEB 2021</vt:lpstr>
      <vt:lpstr>Mar 2021</vt:lpstr>
      <vt:lpstr>April 2021 </vt:lpstr>
      <vt:lpstr>MAY 2021</vt:lpstr>
      <vt:lpstr>JUNE 2021</vt:lpstr>
      <vt:lpstr>JULY 2021</vt:lpstr>
      <vt:lpstr>AUG 2021</vt:lpstr>
      <vt:lpstr>SEP 2021</vt:lpstr>
      <vt:lpstr>OCT 2021</vt:lpstr>
      <vt:lpstr>NOV2021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Giannis Georgopoulos</dc:creator>
  <cp:lastModifiedBy>Kossiaras Michalis</cp:lastModifiedBy>
  <cp:lastPrinted>2019-11-14T12:37:54Z</cp:lastPrinted>
  <dcterms:created xsi:type="dcterms:W3CDTF">2017-03-28T11:39:38Z</dcterms:created>
  <dcterms:modified xsi:type="dcterms:W3CDTF">2021-12-17T12:40:53Z</dcterms:modified>
  <cp:contentStatus>ΕΝΕΡΓΟΙ ΠΡΟΜΗΘΕΥΤΕΣ ΦΑ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Ενεργοί ΧΡΗΣΤΕΣ και ΜΗΝΙΑΙΕΣ ΠΟΣΟΤΗΤΕΣ ΦΑ 2021_site.xlsx</vt:lpwstr>
  </property>
</Properties>
</file>