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"/>
    </mc:Choice>
  </mc:AlternateContent>
  <xr:revisionPtr revIDLastSave="0" documentId="13_ncr:1_{32753DF5-6C36-4F4B-87AD-0C129D5C0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KK 2022" sheetId="1" r:id="rId1"/>
    <sheet name="help sheet" sheetId="2" state="hidden" r:id="rId2"/>
    <sheet name="c constant values " sheetId="3" state="hidden" r:id="rId3"/>
    <sheet name="GRAPHS" sheetId="4" state="hidden" r:id="rId4"/>
    <sheet name="Sheet1" sheetId="5" state="hidden" r:id="rId5"/>
  </sheets>
  <definedNames>
    <definedName name="_xlnm._FilterDatabase" localSheetId="0" hidden="1">'TKK 2022'!$A$8:$AC$374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W4" i="5" l="1"/>
  <c r="X4" i="5"/>
  <c r="Y4" i="5"/>
  <c r="Z4" i="5"/>
  <c r="AA4" i="5"/>
  <c r="AB4" i="5"/>
  <c r="AC4" i="5"/>
  <c r="AD4" i="5"/>
  <c r="AE4" i="5"/>
  <c r="AF4" i="5"/>
  <c r="W5" i="5"/>
  <c r="X5" i="5"/>
  <c r="Y5" i="5"/>
  <c r="Z5" i="5"/>
  <c r="AA5" i="5"/>
  <c r="AB5" i="5"/>
  <c r="AC5" i="5"/>
  <c r="AD5" i="5"/>
  <c r="AE5" i="5"/>
  <c r="AF5" i="5"/>
  <c r="W6" i="5"/>
  <c r="X6" i="5"/>
  <c r="Y6" i="5"/>
  <c r="Z6" i="5"/>
  <c r="AA6" i="5"/>
  <c r="AB6" i="5"/>
  <c r="AC6" i="5"/>
  <c r="AD6" i="5"/>
  <c r="AE6" i="5"/>
  <c r="AF6" i="5"/>
  <c r="W7" i="5"/>
  <c r="X7" i="5"/>
  <c r="Y7" i="5"/>
  <c r="Z7" i="5"/>
  <c r="AA7" i="5"/>
  <c r="AB7" i="5"/>
  <c r="AC7" i="5"/>
  <c r="AD7" i="5"/>
  <c r="AE7" i="5"/>
  <c r="AF7" i="5"/>
  <c r="W8" i="5"/>
  <c r="X8" i="5"/>
  <c r="Y8" i="5"/>
  <c r="Z8" i="5"/>
  <c r="AA8" i="5"/>
  <c r="AB8" i="5"/>
  <c r="AC8" i="5"/>
  <c r="AD8" i="5"/>
  <c r="AE8" i="5"/>
  <c r="AF8" i="5"/>
  <c r="W9" i="5"/>
  <c r="X9" i="5"/>
  <c r="Y9" i="5"/>
  <c r="Z9" i="5"/>
  <c r="AA9" i="5"/>
  <c r="AB9" i="5"/>
  <c r="AC9" i="5"/>
  <c r="AD9" i="5"/>
  <c r="AE9" i="5"/>
  <c r="AF9" i="5"/>
  <c r="W10" i="5"/>
  <c r="X10" i="5"/>
  <c r="Y10" i="5"/>
  <c r="Z10" i="5"/>
  <c r="AA10" i="5"/>
  <c r="AB10" i="5"/>
  <c r="AC10" i="5"/>
  <c r="AD10" i="5"/>
  <c r="AE10" i="5"/>
  <c r="AF10" i="5"/>
  <c r="W11" i="5"/>
  <c r="X11" i="5"/>
  <c r="Y11" i="5"/>
  <c r="Z11" i="5"/>
  <c r="AA11" i="5"/>
  <c r="AB11" i="5"/>
  <c r="AC11" i="5"/>
  <c r="AD11" i="5"/>
  <c r="AE11" i="5"/>
  <c r="AF11" i="5"/>
  <c r="W12" i="5"/>
  <c r="X12" i="5"/>
  <c r="Y12" i="5"/>
  <c r="Z12" i="5"/>
  <c r="AA12" i="5"/>
  <c r="AB12" i="5"/>
  <c r="AC12" i="5"/>
  <c r="AD12" i="5"/>
  <c r="AE12" i="5"/>
  <c r="AF12" i="5"/>
  <c r="W13" i="5"/>
  <c r="X13" i="5"/>
  <c r="Y13" i="5"/>
  <c r="Z13" i="5"/>
  <c r="AA13" i="5"/>
  <c r="AB13" i="5"/>
  <c r="AC13" i="5"/>
  <c r="AD13" i="5"/>
  <c r="AE13" i="5"/>
  <c r="AF13" i="5"/>
  <c r="W14" i="5"/>
  <c r="X14" i="5"/>
  <c r="Y14" i="5"/>
  <c r="Z14" i="5"/>
  <c r="AA14" i="5"/>
  <c r="AB14" i="5"/>
  <c r="AC14" i="5"/>
  <c r="AD14" i="5"/>
  <c r="AE14" i="5"/>
  <c r="AF14" i="5"/>
  <c r="W15" i="5"/>
  <c r="X15" i="5"/>
  <c r="Y15" i="5"/>
  <c r="Z15" i="5"/>
  <c r="AA15" i="5"/>
  <c r="AB15" i="5"/>
  <c r="AC15" i="5"/>
  <c r="AD15" i="5"/>
  <c r="AE15" i="5"/>
  <c r="AF15" i="5"/>
  <c r="W16" i="5"/>
  <c r="X16" i="5"/>
  <c r="Y16" i="5"/>
  <c r="Z16" i="5"/>
  <c r="AA16" i="5"/>
  <c r="AB16" i="5"/>
  <c r="AC16" i="5"/>
  <c r="AD16" i="5"/>
  <c r="AE16" i="5"/>
  <c r="AF16" i="5"/>
  <c r="W17" i="5"/>
  <c r="X17" i="5"/>
  <c r="Y17" i="5"/>
  <c r="Z17" i="5"/>
  <c r="AA17" i="5"/>
  <c r="AB17" i="5"/>
  <c r="AC17" i="5"/>
  <c r="AD17" i="5"/>
  <c r="AE17" i="5"/>
  <c r="AF17" i="5"/>
  <c r="W18" i="5"/>
  <c r="X18" i="5"/>
  <c r="Y18" i="5"/>
  <c r="Z18" i="5"/>
  <c r="AA18" i="5"/>
  <c r="AB18" i="5"/>
  <c r="AC18" i="5"/>
  <c r="AD18" i="5"/>
  <c r="AE18" i="5"/>
  <c r="AF18" i="5"/>
  <c r="W19" i="5"/>
  <c r="X19" i="5"/>
  <c r="Y19" i="5"/>
  <c r="Z19" i="5"/>
  <c r="AA19" i="5"/>
  <c r="AB19" i="5"/>
  <c r="AC19" i="5"/>
  <c r="AD19" i="5"/>
  <c r="AE19" i="5"/>
  <c r="AF19" i="5"/>
  <c r="W20" i="5"/>
  <c r="X20" i="5"/>
  <c r="Y20" i="5"/>
  <c r="Z20" i="5"/>
  <c r="AA20" i="5"/>
  <c r="AB20" i="5"/>
  <c r="AC20" i="5"/>
  <c r="AD20" i="5"/>
  <c r="AE20" i="5"/>
  <c r="AF20" i="5"/>
  <c r="W21" i="5"/>
  <c r="X21" i="5"/>
  <c r="Y21" i="5"/>
  <c r="Z21" i="5"/>
  <c r="AA21" i="5"/>
  <c r="AB21" i="5"/>
  <c r="AC21" i="5"/>
  <c r="AD21" i="5"/>
  <c r="AE21" i="5"/>
  <c r="AF21" i="5"/>
  <c r="W22" i="5"/>
  <c r="X22" i="5"/>
  <c r="Y22" i="5"/>
  <c r="Z22" i="5"/>
  <c r="AA22" i="5"/>
  <c r="AB22" i="5"/>
  <c r="AC22" i="5"/>
  <c r="AD22" i="5"/>
  <c r="AE22" i="5"/>
  <c r="AF22" i="5"/>
  <c r="W23" i="5"/>
  <c r="X23" i="5"/>
  <c r="Y23" i="5"/>
  <c r="Z23" i="5"/>
  <c r="AA23" i="5"/>
  <c r="AB23" i="5"/>
  <c r="AC23" i="5"/>
  <c r="AD23" i="5"/>
  <c r="AE23" i="5"/>
  <c r="AF23" i="5"/>
  <c r="W24" i="5"/>
  <c r="X24" i="5"/>
  <c r="Y24" i="5"/>
  <c r="Z24" i="5"/>
  <c r="AA24" i="5"/>
  <c r="AB24" i="5"/>
  <c r="AC24" i="5"/>
  <c r="AD24" i="5"/>
  <c r="AE24" i="5"/>
  <c r="AF24" i="5"/>
  <c r="W25" i="5"/>
  <c r="X25" i="5"/>
  <c r="Y25" i="5"/>
  <c r="Z25" i="5"/>
  <c r="AA25" i="5"/>
  <c r="AB25" i="5"/>
  <c r="AC25" i="5"/>
  <c r="AD25" i="5"/>
  <c r="AE25" i="5"/>
  <c r="AF25" i="5"/>
  <c r="W26" i="5"/>
  <c r="X26" i="5"/>
  <c r="Y26" i="5"/>
  <c r="Z26" i="5"/>
  <c r="AA26" i="5"/>
  <c r="AB26" i="5"/>
  <c r="AC26" i="5"/>
  <c r="AD26" i="5"/>
  <c r="AE26" i="5"/>
  <c r="AF26" i="5"/>
  <c r="W27" i="5"/>
  <c r="X27" i="5"/>
  <c r="Y27" i="5"/>
  <c r="Z27" i="5"/>
  <c r="AA27" i="5"/>
  <c r="AB27" i="5"/>
  <c r="AC27" i="5"/>
  <c r="AD27" i="5"/>
  <c r="AE27" i="5"/>
  <c r="AF27" i="5"/>
  <c r="W28" i="5"/>
  <c r="X28" i="5"/>
  <c r="Y28" i="5"/>
  <c r="Z28" i="5"/>
  <c r="AA28" i="5"/>
  <c r="AB28" i="5"/>
  <c r="AC28" i="5"/>
  <c r="AD28" i="5"/>
  <c r="AE28" i="5"/>
  <c r="AF28" i="5"/>
  <c r="W29" i="5"/>
  <c r="X29" i="5"/>
  <c r="Y29" i="5"/>
  <c r="Z29" i="5"/>
  <c r="AA29" i="5"/>
  <c r="AB29" i="5"/>
  <c r="AC29" i="5"/>
  <c r="AD29" i="5"/>
  <c r="AE29" i="5"/>
  <c r="AF29" i="5"/>
  <c r="W30" i="5"/>
  <c r="X30" i="5"/>
  <c r="Y30" i="5"/>
  <c r="Z30" i="5"/>
  <c r="AA30" i="5"/>
  <c r="AB30" i="5"/>
  <c r="AC30" i="5"/>
  <c r="AD30" i="5"/>
  <c r="AE30" i="5"/>
  <c r="AF30" i="5"/>
  <c r="W31" i="5"/>
  <c r="X31" i="5"/>
  <c r="Y31" i="5"/>
  <c r="Z31" i="5"/>
  <c r="AA31" i="5"/>
  <c r="AB31" i="5"/>
  <c r="AC31" i="5"/>
  <c r="AD31" i="5"/>
  <c r="AE31" i="5"/>
  <c r="AF31" i="5"/>
  <c r="W32" i="5"/>
  <c r="X32" i="5"/>
  <c r="Y32" i="5"/>
  <c r="Z32" i="5"/>
  <c r="AA32" i="5"/>
  <c r="AB32" i="5"/>
  <c r="AC32" i="5"/>
  <c r="AD32" i="5"/>
  <c r="AE32" i="5"/>
  <c r="AF32" i="5"/>
  <c r="W33" i="5"/>
  <c r="X33" i="5"/>
  <c r="Y33" i="5"/>
  <c r="Z33" i="5"/>
  <c r="AA33" i="5"/>
  <c r="AB33" i="5"/>
  <c r="AC33" i="5"/>
  <c r="AD33" i="5"/>
  <c r="AE33" i="5"/>
  <c r="AF33" i="5"/>
  <c r="W34" i="5"/>
  <c r="X34" i="5"/>
  <c r="Y34" i="5"/>
  <c r="Z34" i="5"/>
  <c r="AA34" i="5"/>
  <c r="AB34" i="5"/>
  <c r="AC34" i="5"/>
  <c r="AD34" i="5"/>
  <c r="AE34" i="5"/>
  <c r="AF34" i="5"/>
  <c r="W35" i="5"/>
  <c r="X35" i="5"/>
  <c r="Y35" i="5"/>
  <c r="Z35" i="5"/>
  <c r="AA35" i="5"/>
  <c r="AB35" i="5"/>
  <c r="AC35" i="5"/>
  <c r="AD35" i="5"/>
  <c r="AE35" i="5"/>
  <c r="AF35" i="5"/>
  <c r="W36" i="5"/>
  <c r="X36" i="5"/>
  <c r="Y36" i="5"/>
  <c r="Z36" i="5"/>
  <c r="AA36" i="5"/>
  <c r="AB36" i="5"/>
  <c r="AC36" i="5"/>
  <c r="AD36" i="5"/>
  <c r="AE36" i="5"/>
  <c r="AF36" i="5"/>
  <c r="W37" i="5"/>
  <c r="X37" i="5"/>
  <c r="Y37" i="5"/>
  <c r="Z37" i="5"/>
  <c r="AA37" i="5"/>
  <c r="AB37" i="5"/>
  <c r="AC37" i="5"/>
  <c r="AD37" i="5"/>
  <c r="AE37" i="5"/>
  <c r="AF37" i="5"/>
  <c r="W38" i="5"/>
  <c r="X38" i="5"/>
  <c r="Y38" i="5"/>
  <c r="Z38" i="5"/>
  <c r="AA38" i="5"/>
  <c r="AB38" i="5"/>
  <c r="AC38" i="5"/>
  <c r="AD38" i="5"/>
  <c r="AE38" i="5"/>
  <c r="AF38" i="5"/>
  <c r="W39" i="5"/>
  <c r="X39" i="5"/>
  <c r="Y39" i="5"/>
  <c r="Z39" i="5"/>
  <c r="AA39" i="5"/>
  <c r="AB39" i="5"/>
  <c r="AC39" i="5"/>
  <c r="AD39" i="5"/>
  <c r="AE39" i="5"/>
  <c r="AF39" i="5"/>
  <c r="W40" i="5"/>
  <c r="X40" i="5"/>
  <c r="Y40" i="5"/>
  <c r="Z40" i="5"/>
  <c r="AA40" i="5"/>
  <c r="AB40" i="5"/>
  <c r="AC40" i="5"/>
  <c r="AD40" i="5"/>
  <c r="AE40" i="5"/>
  <c r="AF40" i="5"/>
  <c r="W41" i="5"/>
  <c r="X41" i="5"/>
  <c r="Y41" i="5"/>
  <c r="Z41" i="5"/>
  <c r="AA41" i="5"/>
  <c r="AB41" i="5"/>
  <c r="AC41" i="5"/>
  <c r="AD41" i="5"/>
  <c r="AE41" i="5"/>
  <c r="AF41" i="5"/>
  <c r="W42" i="5"/>
  <c r="X42" i="5"/>
  <c r="Y42" i="5"/>
  <c r="Z42" i="5"/>
  <c r="AA42" i="5"/>
  <c r="AB42" i="5"/>
  <c r="AC42" i="5"/>
  <c r="AD42" i="5"/>
  <c r="AE42" i="5"/>
  <c r="AF42" i="5"/>
  <c r="W43" i="5"/>
  <c r="X43" i="5"/>
  <c r="Y43" i="5"/>
  <c r="Z43" i="5"/>
  <c r="AA43" i="5"/>
  <c r="AB43" i="5"/>
  <c r="AC43" i="5"/>
  <c r="AD43" i="5"/>
  <c r="AE43" i="5"/>
  <c r="AF43" i="5"/>
  <c r="W44" i="5"/>
  <c r="X44" i="5"/>
  <c r="Y44" i="5"/>
  <c r="Z44" i="5"/>
  <c r="AA44" i="5"/>
  <c r="AB44" i="5"/>
  <c r="AC44" i="5"/>
  <c r="AD44" i="5"/>
  <c r="AE44" i="5"/>
  <c r="AF44" i="5"/>
  <c r="W45" i="5"/>
  <c r="X45" i="5"/>
  <c r="Y45" i="5"/>
  <c r="Z45" i="5"/>
  <c r="AA45" i="5"/>
  <c r="AB45" i="5"/>
  <c r="AC45" i="5"/>
  <c r="AD45" i="5"/>
  <c r="AE45" i="5"/>
  <c r="AF45" i="5"/>
  <c r="W46" i="5"/>
  <c r="X46" i="5"/>
  <c r="Y46" i="5"/>
  <c r="Z46" i="5"/>
  <c r="AA46" i="5"/>
  <c r="AB46" i="5"/>
  <c r="AC46" i="5"/>
  <c r="AD46" i="5"/>
  <c r="AE46" i="5"/>
  <c r="AF46" i="5"/>
  <c r="W47" i="5"/>
  <c r="X47" i="5"/>
  <c r="Y47" i="5"/>
  <c r="Z47" i="5"/>
  <c r="AA47" i="5"/>
  <c r="AB47" i="5"/>
  <c r="AC47" i="5"/>
  <c r="AD47" i="5"/>
  <c r="AE47" i="5"/>
  <c r="AF47" i="5"/>
  <c r="W48" i="5"/>
  <c r="X48" i="5"/>
  <c r="Y48" i="5"/>
  <c r="Z48" i="5"/>
  <c r="AA48" i="5"/>
  <c r="AB48" i="5"/>
  <c r="AC48" i="5"/>
  <c r="AD48" i="5"/>
  <c r="AE48" i="5"/>
  <c r="AF48" i="5"/>
  <c r="W49" i="5"/>
  <c r="X49" i="5"/>
  <c r="Y49" i="5"/>
  <c r="Z49" i="5"/>
  <c r="AA49" i="5"/>
  <c r="AB49" i="5"/>
  <c r="AC49" i="5"/>
  <c r="AD49" i="5"/>
  <c r="AE49" i="5"/>
  <c r="AF49" i="5"/>
  <c r="W50" i="5"/>
  <c r="X50" i="5"/>
  <c r="Y50" i="5"/>
  <c r="Z50" i="5"/>
  <c r="AA50" i="5"/>
  <c r="AB50" i="5"/>
  <c r="AC50" i="5"/>
  <c r="AD50" i="5"/>
  <c r="AE50" i="5"/>
  <c r="AF50" i="5"/>
  <c r="W51" i="5"/>
  <c r="X51" i="5"/>
  <c r="Y51" i="5"/>
  <c r="Z51" i="5"/>
  <c r="AA51" i="5"/>
  <c r="AB51" i="5"/>
  <c r="AC51" i="5"/>
  <c r="AD51" i="5"/>
  <c r="AE51" i="5"/>
  <c r="AF51" i="5"/>
  <c r="W52" i="5"/>
  <c r="X52" i="5"/>
  <c r="Y52" i="5"/>
  <c r="Z52" i="5"/>
  <c r="AA52" i="5"/>
  <c r="AB52" i="5"/>
  <c r="AC52" i="5"/>
  <c r="AD52" i="5"/>
  <c r="AE52" i="5"/>
  <c r="AF52" i="5"/>
  <c r="W53" i="5"/>
  <c r="X53" i="5"/>
  <c r="Y53" i="5"/>
  <c r="Z53" i="5"/>
  <c r="AA53" i="5"/>
  <c r="AB53" i="5"/>
  <c r="AC53" i="5"/>
  <c r="AD53" i="5"/>
  <c r="AE53" i="5"/>
  <c r="AF53" i="5"/>
  <c r="W54" i="5"/>
  <c r="X54" i="5"/>
  <c r="Y54" i="5"/>
  <c r="Z54" i="5"/>
  <c r="AA54" i="5"/>
  <c r="AB54" i="5"/>
  <c r="AC54" i="5"/>
  <c r="AD54" i="5"/>
  <c r="AE54" i="5"/>
  <c r="AF54" i="5"/>
  <c r="W55" i="5"/>
  <c r="X55" i="5"/>
  <c r="Y55" i="5"/>
  <c r="Z55" i="5"/>
  <c r="AA55" i="5"/>
  <c r="AB55" i="5"/>
  <c r="AC55" i="5"/>
  <c r="AD55" i="5"/>
  <c r="AE55" i="5"/>
  <c r="AF55" i="5"/>
  <c r="W56" i="5"/>
  <c r="X56" i="5"/>
  <c r="Y56" i="5"/>
  <c r="Z56" i="5"/>
  <c r="AA56" i="5"/>
  <c r="AB56" i="5"/>
  <c r="AC56" i="5"/>
  <c r="AD56" i="5"/>
  <c r="AE56" i="5"/>
  <c r="AF56" i="5"/>
  <c r="W57" i="5"/>
  <c r="X57" i="5"/>
  <c r="Y57" i="5"/>
  <c r="Z57" i="5"/>
  <c r="AA57" i="5"/>
  <c r="AB57" i="5"/>
  <c r="AC57" i="5"/>
  <c r="AD57" i="5"/>
  <c r="AE57" i="5"/>
  <c r="AF57" i="5"/>
  <c r="W58" i="5"/>
  <c r="X58" i="5"/>
  <c r="Y58" i="5"/>
  <c r="Z58" i="5"/>
  <c r="AA58" i="5"/>
  <c r="AB58" i="5"/>
  <c r="AC58" i="5"/>
  <c r="AD58" i="5"/>
  <c r="AE58" i="5"/>
  <c r="AF58" i="5"/>
  <c r="W59" i="5"/>
  <c r="X59" i="5"/>
  <c r="Y59" i="5"/>
  <c r="Z59" i="5"/>
  <c r="AA59" i="5"/>
  <c r="AB59" i="5"/>
  <c r="AC59" i="5"/>
  <c r="AD59" i="5"/>
  <c r="AE59" i="5"/>
  <c r="AF59" i="5"/>
  <c r="W60" i="5"/>
  <c r="X60" i="5"/>
  <c r="Y60" i="5"/>
  <c r="Z60" i="5"/>
  <c r="AA60" i="5"/>
  <c r="AB60" i="5"/>
  <c r="AC60" i="5"/>
  <c r="AD60" i="5"/>
  <c r="AE60" i="5"/>
  <c r="AF60" i="5"/>
  <c r="W61" i="5"/>
  <c r="X61" i="5"/>
  <c r="Y61" i="5"/>
  <c r="Z61" i="5"/>
  <c r="AA61" i="5"/>
  <c r="AB61" i="5"/>
  <c r="AC61" i="5"/>
  <c r="AD61" i="5"/>
  <c r="AE61" i="5"/>
  <c r="AF61" i="5"/>
  <c r="W62" i="5"/>
  <c r="X62" i="5"/>
  <c r="Y62" i="5"/>
  <c r="Z62" i="5"/>
  <c r="AA62" i="5"/>
  <c r="AB62" i="5"/>
  <c r="AC62" i="5"/>
  <c r="AD62" i="5"/>
  <c r="AE62" i="5"/>
  <c r="AF62" i="5"/>
  <c r="W63" i="5"/>
  <c r="X63" i="5"/>
  <c r="Y63" i="5"/>
  <c r="Z63" i="5"/>
  <c r="AA63" i="5"/>
  <c r="AB63" i="5"/>
  <c r="AC63" i="5"/>
  <c r="AD63" i="5"/>
  <c r="AE63" i="5"/>
  <c r="AF63" i="5"/>
  <c r="W64" i="5"/>
  <c r="X64" i="5"/>
  <c r="Y64" i="5"/>
  <c r="Z64" i="5"/>
  <c r="AA64" i="5"/>
  <c r="AB64" i="5"/>
  <c r="AC64" i="5"/>
  <c r="AD64" i="5"/>
  <c r="AE64" i="5"/>
  <c r="AF64" i="5"/>
  <c r="W65" i="5"/>
  <c r="X65" i="5"/>
  <c r="Y65" i="5"/>
  <c r="Z65" i="5"/>
  <c r="AA65" i="5"/>
  <c r="AB65" i="5"/>
  <c r="AC65" i="5"/>
  <c r="AD65" i="5"/>
  <c r="AE65" i="5"/>
  <c r="AF65" i="5"/>
  <c r="W66" i="5"/>
  <c r="X66" i="5"/>
  <c r="Y66" i="5"/>
  <c r="Z66" i="5"/>
  <c r="AA66" i="5"/>
  <c r="AB66" i="5"/>
  <c r="AC66" i="5"/>
  <c r="AD66" i="5"/>
  <c r="AE66" i="5"/>
  <c r="AF66" i="5"/>
  <c r="W67" i="5"/>
  <c r="X67" i="5"/>
  <c r="Y67" i="5"/>
  <c r="Z67" i="5"/>
  <c r="AA67" i="5"/>
  <c r="AB67" i="5"/>
  <c r="AC67" i="5"/>
  <c r="AD67" i="5"/>
  <c r="AE67" i="5"/>
  <c r="AF67" i="5"/>
  <c r="W68" i="5"/>
  <c r="X68" i="5"/>
  <c r="Y68" i="5"/>
  <c r="Z68" i="5"/>
  <c r="AA68" i="5"/>
  <c r="AB68" i="5"/>
  <c r="AC68" i="5"/>
  <c r="AD68" i="5"/>
  <c r="AE68" i="5"/>
  <c r="AF68" i="5"/>
  <c r="W69" i="5"/>
  <c r="X69" i="5"/>
  <c r="Y69" i="5"/>
  <c r="Z69" i="5"/>
  <c r="AA69" i="5"/>
  <c r="AB69" i="5"/>
  <c r="AC69" i="5"/>
  <c r="AD69" i="5"/>
  <c r="AE69" i="5"/>
  <c r="AF69" i="5"/>
  <c r="W70" i="5"/>
  <c r="X70" i="5"/>
  <c r="Y70" i="5"/>
  <c r="Z70" i="5"/>
  <c r="AA70" i="5"/>
  <c r="AB70" i="5"/>
  <c r="AC70" i="5"/>
  <c r="AD70" i="5"/>
  <c r="AE70" i="5"/>
  <c r="AF70" i="5"/>
  <c r="W71" i="5"/>
  <c r="X71" i="5"/>
  <c r="Y71" i="5"/>
  <c r="Z71" i="5"/>
  <c r="AA71" i="5"/>
  <c r="AB71" i="5"/>
  <c r="AC71" i="5"/>
  <c r="AD71" i="5"/>
  <c r="AE71" i="5"/>
  <c r="AF71" i="5"/>
  <c r="W72" i="5"/>
  <c r="X72" i="5"/>
  <c r="Y72" i="5"/>
  <c r="Z72" i="5"/>
  <c r="AA72" i="5"/>
  <c r="AB72" i="5"/>
  <c r="AC72" i="5"/>
  <c r="AD72" i="5"/>
  <c r="AE72" i="5"/>
  <c r="AF72" i="5"/>
  <c r="W73" i="5"/>
  <c r="X73" i="5"/>
  <c r="Y73" i="5"/>
  <c r="Z73" i="5"/>
  <c r="AA73" i="5"/>
  <c r="AB73" i="5"/>
  <c r="AC73" i="5"/>
  <c r="AD73" i="5"/>
  <c r="AE73" i="5"/>
  <c r="AF73" i="5"/>
  <c r="W74" i="5"/>
  <c r="X74" i="5"/>
  <c r="Y74" i="5"/>
  <c r="Z74" i="5"/>
  <c r="AA74" i="5"/>
  <c r="AB74" i="5"/>
  <c r="AC74" i="5"/>
  <c r="AD74" i="5"/>
  <c r="AE74" i="5"/>
  <c r="AF74" i="5"/>
  <c r="W75" i="5"/>
  <c r="X75" i="5"/>
  <c r="Y75" i="5"/>
  <c r="Z75" i="5"/>
  <c r="AA75" i="5"/>
  <c r="AB75" i="5"/>
  <c r="AC75" i="5"/>
  <c r="AD75" i="5"/>
  <c r="AE75" i="5"/>
  <c r="AF75" i="5"/>
  <c r="W76" i="5"/>
  <c r="X76" i="5"/>
  <c r="Y76" i="5"/>
  <c r="Z76" i="5"/>
  <c r="AA76" i="5"/>
  <c r="AB76" i="5"/>
  <c r="AC76" i="5"/>
  <c r="AD76" i="5"/>
  <c r="AE76" i="5"/>
  <c r="AF76" i="5"/>
  <c r="W77" i="5"/>
  <c r="X77" i="5"/>
  <c r="Y77" i="5"/>
  <c r="Z77" i="5"/>
  <c r="AA77" i="5"/>
  <c r="AB77" i="5"/>
  <c r="AC77" i="5"/>
  <c r="AD77" i="5"/>
  <c r="AE77" i="5"/>
  <c r="AF77" i="5"/>
  <c r="W78" i="5"/>
  <c r="X78" i="5"/>
  <c r="Y78" i="5"/>
  <c r="Z78" i="5"/>
  <c r="AA78" i="5"/>
  <c r="AB78" i="5"/>
  <c r="AC78" i="5"/>
  <c r="AD78" i="5"/>
  <c r="AE78" i="5"/>
  <c r="AF78" i="5"/>
  <c r="W79" i="5"/>
  <c r="X79" i="5"/>
  <c r="Y79" i="5"/>
  <c r="Z79" i="5"/>
  <c r="AA79" i="5"/>
  <c r="AB79" i="5"/>
  <c r="AC79" i="5"/>
  <c r="AD79" i="5"/>
  <c r="AE79" i="5"/>
  <c r="AF79" i="5"/>
  <c r="W80" i="5"/>
  <c r="X80" i="5"/>
  <c r="Y80" i="5"/>
  <c r="Z80" i="5"/>
  <c r="AA80" i="5"/>
  <c r="AB80" i="5"/>
  <c r="AC80" i="5"/>
  <c r="AD80" i="5"/>
  <c r="AE80" i="5"/>
  <c r="AF80" i="5"/>
  <c r="W81" i="5"/>
  <c r="X81" i="5"/>
  <c r="Y81" i="5"/>
  <c r="Z81" i="5"/>
  <c r="AA81" i="5"/>
  <c r="AB81" i="5"/>
  <c r="AC81" i="5"/>
  <c r="AD81" i="5"/>
  <c r="AE81" i="5"/>
  <c r="AF81" i="5"/>
  <c r="W82" i="5"/>
  <c r="X82" i="5"/>
  <c r="Y82" i="5"/>
  <c r="Z82" i="5"/>
  <c r="AA82" i="5"/>
  <c r="AB82" i="5"/>
  <c r="AC82" i="5"/>
  <c r="AD82" i="5"/>
  <c r="AE82" i="5"/>
  <c r="AF82" i="5"/>
  <c r="W83" i="5"/>
  <c r="X83" i="5"/>
  <c r="Y83" i="5"/>
  <c r="Z83" i="5"/>
  <c r="AA83" i="5"/>
  <c r="AB83" i="5"/>
  <c r="AC83" i="5"/>
  <c r="AD83" i="5"/>
  <c r="AE83" i="5"/>
  <c r="AF83" i="5"/>
  <c r="W84" i="5"/>
  <c r="X84" i="5"/>
  <c r="Y84" i="5"/>
  <c r="Z84" i="5"/>
  <c r="AA84" i="5"/>
  <c r="AB84" i="5"/>
  <c r="AC84" i="5"/>
  <c r="AD84" i="5"/>
  <c r="AE84" i="5"/>
  <c r="AF84" i="5"/>
  <c r="W85" i="5"/>
  <c r="X85" i="5"/>
  <c r="Y85" i="5"/>
  <c r="Z85" i="5"/>
  <c r="AA85" i="5"/>
  <c r="AB85" i="5"/>
  <c r="AC85" i="5"/>
  <c r="AD85" i="5"/>
  <c r="AE85" i="5"/>
  <c r="AF85" i="5"/>
  <c r="W86" i="5"/>
  <c r="X86" i="5"/>
  <c r="Y86" i="5"/>
  <c r="Z86" i="5"/>
  <c r="AA86" i="5"/>
  <c r="AB86" i="5"/>
  <c r="AC86" i="5"/>
  <c r="AD86" i="5"/>
  <c r="AE86" i="5"/>
  <c r="AF86" i="5"/>
  <c r="W87" i="5"/>
  <c r="X87" i="5"/>
  <c r="Y87" i="5"/>
  <c r="Z87" i="5"/>
  <c r="AA87" i="5"/>
  <c r="AB87" i="5"/>
  <c r="AC87" i="5"/>
  <c r="AD87" i="5"/>
  <c r="AE87" i="5"/>
  <c r="AF87" i="5"/>
  <c r="W88" i="5"/>
  <c r="X88" i="5"/>
  <c r="Y88" i="5"/>
  <c r="Z88" i="5"/>
  <c r="AA88" i="5"/>
  <c r="AB88" i="5"/>
  <c r="AC88" i="5"/>
  <c r="AD88" i="5"/>
  <c r="AE88" i="5"/>
  <c r="AF88" i="5"/>
  <c r="W89" i="5"/>
  <c r="X89" i="5"/>
  <c r="Y89" i="5"/>
  <c r="Z89" i="5"/>
  <c r="AA89" i="5"/>
  <c r="AB89" i="5"/>
  <c r="AC89" i="5"/>
  <c r="AD89" i="5"/>
  <c r="AE89" i="5"/>
  <c r="AF89" i="5"/>
  <c r="W90" i="5"/>
  <c r="X90" i="5"/>
  <c r="Y90" i="5"/>
  <c r="Z90" i="5"/>
  <c r="AA90" i="5"/>
  <c r="AB90" i="5"/>
  <c r="AC90" i="5"/>
  <c r="AD90" i="5"/>
  <c r="AE90" i="5"/>
  <c r="AF90" i="5"/>
  <c r="W91" i="5"/>
  <c r="X91" i="5"/>
  <c r="Y91" i="5"/>
  <c r="Z91" i="5"/>
  <c r="AA91" i="5"/>
  <c r="AB91" i="5"/>
  <c r="AC91" i="5"/>
  <c r="AD91" i="5"/>
  <c r="AE91" i="5"/>
  <c r="AF91" i="5"/>
  <c r="W92" i="5"/>
  <c r="X92" i="5"/>
  <c r="Y92" i="5"/>
  <c r="Z92" i="5"/>
  <c r="AA92" i="5"/>
  <c r="AB92" i="5"/>
  <c r="AC92" i="5"/>
  <c r="AD92" i="5"/>
  <c r="AE92" i="5"/>
  <c r="AF92" i="5"/>
  <c r="W93" i="5"/>
  <c r="X93" i="5"/>
  <c r="Y93" i="5"/>
  <c r="Z93" i="5"/>
  <c r="AA93" i="5"/>
  <c r="AB93" i="5"/>
  <c r="AC93" i="5"/>
  <c r="AD93" i="5"/>
  <c r="AE93" i="5"/>
  <c r="AF93" i="5"/>
  <c r="W94" i="5"/>
  <c r="X94" i="5"/>
  <c r="Y94" i="5"/>
  <c r="Z94" i="5"/>
  <c r="AA94" i="5"/>
  <c r="AB94" i="5"/>
  <c r="AC94" i="5"/>
  <c r="AD94" i="5"/>
  <c r="AE94" i="5"/>
  <c r="AF94" i="5"/>
  <c r="W95" i="5"/>
  <c r="X95" i="5"/>
  <c r="Y95" i="5"/>
  <c r="Z95" i="5"/>
  <c r="AA95" i="5"/>
  <c r="AB95" i="5"/>
  <c r="AC95" i="5"/>
  <c r="AD95" i="5"/>
  <c r="AE95" i="5"/>
  <c r="AF95" i="5"/>
  <c r="W96" i="5"/>
  <c r="X96" i="5"/>
  <c r="Y96" i="5"/>
  <c r="Z96" i="5"/>
  <c r="AA96" i="5"/>
  <c r="AB96" i="5"/>
  <c r="AC96" i="5"/>
  <c r="AD96" i="5"/>
  <c r="AE96" i="5"/>
  <c r="AF96" i="5"/>
  <c r="W97" i="5"/>
  <c r="X97" i="5"/>
  <c r="Y97" i="5"/>
  <c r="Z97" i="5"/>
  <c r="AA97" i="5"/>
  <c r="AB97" i="5"/>
  <c r="AC97" i="5"/>
  <c r="AD97" i="5"/>
  <c r="AE97" i="5"/>
  <c r="AF97" i="5"/>
  <c r="W98" i="5"/>
  <c r="X98" i="5"/>
  <c r="Y98" i="5"/>
  <c r="Z98" i="5"/>
  <c r="AA98" i="5"/>
  <c r="AB98" i="5"/>
  <c r="AC98" i="5"/>
  <c r="AD98" i="5"/>
  <c r="AE98" i="5"/>
  <c r="AF98" i="5"/>
  <c r="W99" i="5"/>
  <c r="X99" i="5"/>
  <c r="Y99" i="5"/>
  <c r="Z99" i="5"/>
  <c r="AA99" i="5"/>
  <c r="AB99" i="5"/>
  <c r="AC99" i="5"/>
  <c r="AD99" i="5"/>
  <c r="AE99" i="5"/>
  <c r="AF99" i="5"/>
  <c r="W100" i="5"/>
  <c r="X100" i="5"/>
  <c r="Y100" i="5"/>
  <c r="Z100" i="5"/>
  <c r="AA100" i="5"/>
  <c r="AB100" i="5"/>
  <c r="AC100" i="5"/>
  <c r="AD100" i="5"/>
  <c r="AE100" i="5"/>
  <c r="AF100" i="5"/>
  <c r="W101" i="5"/>
  <c r="X101" i="5"/>
  <c r="Y101" i="5"/>
  <c r="Z101" i="5"/>
  <c r="AA101" i="5"/>
  <c r="AB101" i="5"/>
  <c r="AC101" i="5"/>
  <c r="AD101" i="5"/>
  <c r="AE101" i="5"/>
  <c r="AF101" i="5"/>
  <c r="W102" i="5"/>
  <c r="X102" i="5"/>
  <c r="Y102" i="5"/>
  <c r="Z102" i="5"/>
  <c r="AA102" i="5"/>
  <c r="AB102" i="5"/>
  <c r="AC102" i="5"/>
  <c r="AD102" i="5"/>
  <c r="AE102" i="5"/>
  <c r="AF102" i="5"/>
  <c r="W103" i="5"/>
  <c r="X103" i="5"/>
  <c r="Y103" i="5"/>
  <c r="Z103" i="5"/>
  <c r="AA103" i="5"/>
  <c r="AB103" i="5"/>
  <c r="AC103" i="5"/>
  <c r="AD103" i="5"/>
  <c r="AE103" i="5"/>
  <c r="AF103" i="5"/>
  <c r="W104" i="5"/>
  <c r="X104" i="5"/>
  <c r="Y104" i="5"/>
  <c r="Z104" i="5"/>
  <c r="AA104" i="5"/>
  <c r="AB104" i="5"/>
  <c r="AC104" i="5"/>
  <c r="AD104" i="5"/>
  <c r="AE104" i="5"/>
  <c r="AF104" i="5"/>
  <c r="W105" i="5"/>
  <c r="X105" i="5"/>
  <c r="Y105" i="5"/>
  <c r="Z105" i="5"/>
  <c r="AA105" i="5"/>
  <c r="AB105" i="5"/>
  <c r="AC105" i="5"/>
  <c r="AD105" i="5"/>
  <c r="AE105" i="5"/>
  <c r="AF105" i="5"/>
  <c r="W106" i="5"/>
  <c r="X106" i="5"/>
  <c r="Y106" i="5"/>
  <c r="Z106" i="5"/>
  <c r="AA106" i="5"/>
  <c r="AB106" i="5"/>
  <c r="AC106" i="5"/>
  <c r="AD106" i="5"/>
  <c r="AE106" i="5"/>
  <c r="AF106" i="5"/>
  <c r="W107" i="5"/>
  <c r="X107" i="5"/>
  <c r="Y107" i="5"/>
  <c r="Z107" i="5"/>
  <c r="AA107" i="5"/>
  <c r="AB107" i="5"/>
  <c r="AC107" i="5"/>
  <c r="AD107" i="5"/>
  <c r="AE107" i="5"/>
  <c r="AF107" i="5"/>
  <c r="W108" i="5"/>
  <c r="X108" i="5"/>
  <c r="Y108" i="5"/>
  <c r="Z108" i="5"/>
  <c r="AA108" i="5"/>
  <c r="AB108" i="5"/>
  <c r="AC108" i="5"/>
  <c r="AD108" i="5"/>
  <c r="AE108" i="5"/>
  <c r="AF108" i="5"/>
  <c r="W109" i="5"/>
  <c r="X109" i="5"/>
  <c r="Y109" i="5"/>
  <c r="Z109" i="5"/>
  <c r="AA109" i="5"/>
  <c r="AB109" i="5"/>
  <c r="AC109" i="5"/>
  <c r="AD109" i="5"/>
  <c r="AE109" i="5"/>
  <c r="AF109" i="5"/>
  <c r="W110" i="5"/>
  <c r="X110" i="5"/>
  <c r="Y110" i="5"/>
  <c r="Z110" i="5"/>
  <c r="AA110" i="5"/>
  <c r="AB110" i="5"/>
  <c r="AC110" i="5"/>
  <c r="AD110" i="5"/>
  <c r="AE110" i="5"/>
  <c r="AF110" i="5"/>
  <c r="W111" i="5"/>
  <c r="X111" i="5"/>
  <c r="Y111" i="5"/>
  <c r="Z111" i="5"/>
  <c r="AA111" i="5"/>
  <c r="AB111" i="5"/>
  <c r="AC111" i="5"/>
  <c r="AD111" i="5"/>
  <c r="AE111" i="5"/>
  <c r="AF111" i="5"/>
  <c r="W112" i="5"/>
  <c r="X112" i="5"/>
  <c r="Y112" i="5"/>
  <c r="Z112" i="5"/>
  <c r="AA112" i="5"/>
  <c r="AB112" i="5"/>
  <c r="AC112" i="5"/>
  <c r="AD112" i="5"/>
  <c r="AE112" i="5"/>
  <c r="AF112" i="5"/>
  <c r="W113" i="5"/>
  <c r="X113" i="5"/>
  <c r="Y113" i="5"/>
  <c r="Z113" i="5"/>
  <c r="AA113" i="5"/>
  <c r="AB113" i="5"/>
  <c r="AC113" i="5"/>
  <c r="AD113" i="5"/>
  <c r="AE113" i="5"/>
  <c r="AF113" i="5"/>
  <c r="W114" i="5"/>
  <c r="X114" i="5"/>
  <c r="Y114" i="5"/>
  <c r="Z114" i="5"/>
  <c r="AA114" i="5"/>
  <c r="AB114" i="5"/>
  <c r="AC114" i="5"/>
  <c r="AD114" i="5"/>
  <c r="AE114" i="5"/>
  <c r="AF114" i="5"/>
  <c r="W115" i="5"/>
  <c r="X115" i="5"/>
  <c r="Y115" i="5"/>
  <c r="Z115" i="5"/>
  <c r="AA115" i="5"/>
  <c r="AB115" i="5"/>
  <c r="AC115" i="5"/>
  <c r="AD115" i="5"/>
  <c r="AE115" i="5"/>
  <c r="AF115" i="5"/>
  <c r="W116" i="5"/>
  <c r="X116" i="5"/>
  <c r="Y116" i="5"/>
  <c r="Z116" i="5"/>
  <c r="AA116" i="5"/>
  <c r="AB116" i="5"/>
  <c r="AC116" i="5"/>
  <c r="AD116" i="5"/>
  <c r="AE116" i="5"/>
  <c r="AF116" i="5"/>
  <c r="W117" i="5"/>
  <c r="X117" i="5"/>
  <c r="Y117" i="5"/>
  <c r="Z117" i="5"/>
  <c r="AA117" i="5"/>
  <c r="AB117" i="5"/>
  <c r="AC117" i="5"/>
  <c r="AD117" i="5"/>
  <c r="AE117" i="5"/>
  <c r="AF117" i="5"/>
  <c r="W118" i="5"/>
  <c r="X118" i="5"/>
  <c r="Y118" i="5"/>
  <c r="Z118" i="5"/>
  <c r="AA118" i="5"/>
  <c r="AB118" i="5"/>
  <c r="AC118" i="5"/>
  <c r="AD118" i="5"/>
  <c r="AE118" i="5"/>
  <c r="AF118" i="5"/>
  <c r="W119" i="5"/>
  <c r="X119" i="5"/>
  <c r="Y119" i="5"/>
  <c r="Z119" i="5"/>
  <c r="AA119" i="5"/>
  <c r="AB119" i="5"/>
  <c r="AC119" i="5"/>
  <c r="AD119" i="5"/>
  <c r="AE119" i="5"/>
  <c r="AF119" i="5"/>
  <c r="W120" i="5"/>
  <c r="X120" i="5"/>
  <c r="Y120" i="5"/>
  <c r="Z120" i="5"/>
  <c r="AA120" i="5"/>
  <c r="AB120" i="5"/>
  <c r="AC120" i="5"/>
  <c r="AD120" i="5"/>
  <c r="AE120" i="5"/>
  <c r="AF120" i="5"/>
  <c r="W121" i="5"/>
  <c r="X121" i="5"/>
  <c r="Y121" i="5"/>
  <c r="Z121" i="5"/>
  <c r="AA121" i="5"/>
  <c r="AB121" i="5"/>
  <c r="AC121" i="5"/>
  <c r="AD121" i="5"/>
  <c r="AE121" i="5"/>
  <c r="AF121" i="5"/>
  <c r="W122" i="5"/>
  <c r="X122" i="5"/>
  <c r="Y122" i="5"/>
  <c r="Z122" i="5"/>
  <c r="AA122" i="5"/>
  <c r="AB122" i="5"/>
  <c r="AC122" i="5"/>
  <c r="AD122" i="5"/>
  <c r="AE122" i="5"/>
  <c r="AF122" i="5"/>
  <c r="W123" i="5"/>
  <c r="X123" i="5"/>
  <c r="Y123" i="5"/>
  <c r="Z123" i="5"/>
  <c r="AA123" i="5"/>
  <c r="AB123" i="5"/>
  <c r="AC123" i="5"/>
  <c r="AD123" i="5"/>
  <c r="AE123" i="5"/>
  <c r="AF123" i="5"/>
  <c r="W124" i="5"/>
  <c r="X124" i="5"/>
  <c r="Y124" i="5"/>
  <c r="Z124" i="5"/>
  <c r="AA124" i="5"/>
  <c r="AB124" i="5"/>
  <c r="AC124" i="5"/>
  <c r="AD124" i="5"/>
  <c r="AE124" i="5"/>
  <c r="AF124" i="5"/>
  <c r="W125" i="5"/>
  <c r="X125" i="5"/>
  <c r="Y125" i="5"/>
  <c r="Z125" i="5"/>
  <c r="AA125" i="5"/>
  <c r="AB125" i="5"/>
  <c r="AC125" i="5"/>
  <c r="AD125" i="5"/>
  <c r="AE125" i="5"/>
  <c r="AF125" i="5"/>
  <c r="W126" i="5"/>
  <c r="X126" i="5"/>
  <c r="Y126" i="5"/>
  <c r="Z126" i="5"/>
  <c r="AA126" i="5"/>
  <c r="AB126" i="5"/>
  <c r="AC126" i="5"/>
  <c r="AD126" i="5"/>
  <c r="AE126" i="5"/>
  <c r="AF126" i="5"/>
  <c r="W127" i="5"/>
  <c r="X127" i="5"/>
  <c r="Y127" i="5"/>
  <c r="Z127" i="5"/>
  <c r="AA127" i="5"/>
  <c r="AB127" i="5"/>
  <c r="AC127" i="5"/>
  <c r="AD127" i="5"/>
  <c r="AE127" i="5"/>
  <c r="AF127" i="5"/>
  <c r="W128" i="5"/>
  <c r="X128" i="5"/>
  <c r="Y128" i="5"/>
  <c r="Z128" i="5"/>
  <c r="AA128" i="5"/>
  <c r="AB128" i="5"/>
  <c r="AC128" i="5"/>
  <c r="AD128" i="5"/>
  <c r="AE128" i="5"/>
  <c r="AF128" i="5"/>
  <c r="W129" i="5"/>
  <c r="X129" i="5"/>
  <c r="Y129" i="5"/>
  <c r="Z129" i="5"/>
  <c r="AA129" i="5"/>
  <c r="AB129" i="5"/>
  <c r="AC129" i="5"/>
  <c r="AD129" i="5"/>
  <c r="AE129" i="5"/>
  <c r="AF129" i="5"/>
  <c r="W130" i="5"/>
  <c r="X130" i="5"/>
  <c r="Y130" i="5"/>
  <c r="Z130" i="5"/>
  <c r="AA130" i="5"/>
  <c r="AB130" i="5"/>
  <c r="AC130" i="5"/>
  <c r="AD130" i="5"/>
  <c r="AE130" i="5"/>
  <c r="AF130" i="5"/>
  <c r="W131" i="5"/>
  <c r="X131" i="5"/>
  <c r="Y131" i="5"/>
  <c r="Z131" i="5"/>
  <c r="AA131" i="5"/>
  <c r="AB131" i="5"/>
  <c r="AC131" i="5"/>
  <c r="AD131" i="5"/>
  <c r="AE131" i="5"/>
  <c r="AF131" i="5"/>
  <c r="W132" i="5"/>
  <c r="X132" i="5"/>
  <c r="Y132" i="5"/>
  <c r="Z132" i="5"/>
  <c r="AA132" i="5"/>
  <c r="AB132" i="5"/>
  <c r="AC132" i="5"/>
  <c r="AD132" i="5"/>
  <c r="AE132" i="5"/>
  <c r="AF132" i="5"/>
  <c r="W133" i="5"/>
  <c r="X133" i="5"/>
  <c r="Y133" i="5"/>
  <c r="Z133" i="5"/>
  <c r="AA133" i="5"/>
  <c r="AB133" i="5"/>
  <c r="AC133" i="5"/>
  <c r="AD133" i="5"/>
  <c r="AE133" i="5"/>
  <c r="AF133" i="5"/>
  <c r="W134" i="5"/>
  <c r="X134" i="5"/>
  <c r="Y134" i="5"/>
  <c r="Z134" i="5"/>
  <c r="AA134" i="5"/>
  <c r="AB134" i="5"/>
  <c r="AC134" i="5"/>
  <c r="AD134" i="5"/>
  <c r="AE134" i="5"/>
  <c r="AF134" i="5"/>
  <c r="W135" i="5"/>
  <c r="X135" i="5"/>
  <c r="Y135" i="5"/>
  <c r="Z135" i="5"/>
  <c r="AA135" i="5"/>
  <c r="AB135" i="5"/>
  <c r="AC135" i="5"/>
  <c r="AD135" i="5"/>
  <c r="AE135" i="5"/>
  <c r="AF135" i="5"/>
  <c r="W136" i="5"/>
  <c r="X136" i="5"/>
  <c r="Y136" i="5"/>
  <c r="Z136" i="5"/>
  <c r="AA136" i="5"/>
  <c r="AB136" i="5"/>
  <c r="AC136" i="5"/>
  <c r="AD136" i="5"/>
  <c r="AE136" i="5"/>
  <c r="AF136" i="5"/>
  <c r="W137" i="5"/>
  <c r="X137" i="5"/>
  <c r="Y137" i="5"/>
  <c r="Z137" i="5"/>
  <c r="AA137" i="5"/>
  <c r="AB137" i="5"/>
  <c r="AC137" i="5"/>
  <c r="AD137" i="5"/>
  <c r="AE137" i="5"/>
  <c r="AF137" i="5"/>
  <c r="W138" i="5"/>
  <c r="X138" i="5"/>
  <c r="Y138" i="5"/>
  <c r="Z138" i="5"/>
  <c r="AA138" i="5"/>
  <c r="AB138" i="5"/>
  <c r="AC138" i="5"/>
  <c r="AD138" i="5"/>
  <c r="AE138" i="5"/>
  <c r="AF138" i="5"/>
  <c r="W139" i="5"/>
  <c r="X139" i="5"/>
  <c r="Y139" i="5"/>
  <c r="Z139" i="5"/>
  <c r="AA139" i="5"/>
  <c r="AB139" i="5"/>
  <c r="AC139" i="5"/>
  <c r="AD139" i="5"/>
  <c r="AE139" i="5"/>
  <c r="AF139" i="5"/>
  <c r="W140" i="5"/>
  <c r="X140" i="5"/>
  <c r="Y140" i="5"/>
  <c r="Z140" i="5"/>
  <c r="AA140" i="5"/>
  <c r="AB140" i="5"/>
  <c r="AC140" i="5"/>
  <c r="AD140" i="5"/>
  <c r="AE140" i="5"/>
  <c r="AF140" i="5"/>
  <c r="W141" i="5"/>
  <c r="X141" i="5"/>
  <c r="Y141" i="5"/>
  <c r="Z141" i="5"/>
  <c r="AA141" i="5"/>
  <c r="AB141" i="5"/>
  <c r="AC141" i="5"/>
  <c r="AD141" i="5"/>
  <c r="AE141" i="5"/>
  <c r="AF141" i="5"/>
  <c r="W142" i="5"/>
  <c r="X142" i="5"/>
  <c r="Y142" i="5"/>
  <c r="Z142" i="5"/>
  <c r="AA142" i="5"/>
  <c r="AB142" i="5"/>
  <c r="AC142" i="5"/>
  <c r="AD142" i="5"/>
  <c r="AE142" i="5"/>
  <c r="AF142" i="5"/>
  <c r="W143" i="5"/>
  <c r="X143" i="5"/>
  <c r="Y143" i="5"/>
  <c r="Z143" i="5"/>
  <c r="AA143" i="5"/>
  <c r="AB143" i="5"/>
  <c r="AC143" i="5"/>
  <c r="AD143" i="5"/>
  <c r="AE143" i="5"/>
  <c r="AF143" i="5"/>
  <c r="W144" i="5"/>
  <c r="X144" i="5"/>
  <c r="Y144" i="5"/>
  <c r="Z144" i="5"/>
  <c r="AA144" i="5"/>
  <c r="AB144" i="5"/>
  <c r="AC144" i="5"/>
  <c r="AD144" i="5"/>
  <c r="AE144" i="5"/>
  <c r="AF144" i="5"/>
  <c r="W145" i="5"/>
  <c r="X145" i="5"/>
  <c r="Y145" i="5"/>
  <c r="Z145" i="5"/>
  <c r="AA145" i="5"/>
  <c r="AB145" i="5"/>
  <c r="AC145" i="5"/>
  <c r="AD145" i="5"/>
  <c r="AE145" i="5"/>
  <c r="AF145" i="5"/>
  <c r="W146" i="5"/>
  <c r="X146" i="5"/>
  <c r="Y146" i="5"/>
  <c r="Z146" i="5"/>
  <c r="AA146" i="5"/>
  <c r="AB146" i="5"/>
  <c r="AC146" i="5"/>
  <c r="AD146" i="5"/>
  <c r="AE146" i="5"/>
  <c r="AF146" i="5"/>
  <c r="W147" i="5"/>
  <c r="X147" i="5"/>
  <c r="Y147" i="5"/>
  <c r="Z147" i="5"/>
  <c r="AA147" i="5"/>
  <c r="AB147" i="5"/>
  <c r="AC147" i="5"/>
  <c r="AD147" i="5"/>
  <c r="AE147" i="5"/>
  <c r="AF147" i="5"/>
  <c r="W148" i="5"/>
  <c r="X148" i="5"/>
  <c r="Y148" i="5"/>
  <c r="Z148" i="5"/>
  <c r="AA148" i="5"/>
  <c r="AB148" i="5"/>
  <c r="AC148" i="5"/>
  <c r="AD148" i="5"/>
  <c r="AE148" i="5"/>
  <c r="AF148" i="5"/>
  <c r="W149" i="5"/>
  <c r="X149" i="5"/>
  <c r="Y149" i="5"/>
  <c r="Z149" i="5"/>
  <c r="AA149" i="5"/>
  <c r="AB149" i="5"/>
  <c r="AC149" i="5"/>
  <c r="AD149" i="5"/>
  <c r="AE149" i="5"/>
  <c r="AF149" i="5"/>
  <c r="W150" i="5"/>
  <c r="X150" i="5"/>
  <c r="Y150" i="5"/>
  <c r="Z150" i="5"/>
  <c r="AA150" i="5"/>
  <c r="AB150" i="5"/>
  <c r="AC150" i="5"/>
  <c r="AD150" i="5"/>
  <c r="AE150" i="5"/>
  <c r="AF150" i="5"/>
  <c r="W151" i="5"/>
  <c r="X151" i="5"/>
  <c r="Y151" i="5"/>
  <c r="Z151" i="5"/>
  <c r="AA151" i="5"/>
  <c r="AB151" i="5"/>
  <c r="AC151" i="5"/>
  <c r="AD151" i="5"/>
  <c r="AE151" i="5"/>
  <c r="AF151" i="5"/>
  <c r="W152" i="5"/>
  <c r="X152" i="5"/>
  <c r="Y152" i="5"/>
  <c r="Z152" i="5"/>
  <c r="AA152" i="5"/>
  <c r="AB152" i="5"/>
  <c r="AC152" i="5"/>
  <c r="AD152" i="5"/>
  <c r="AE152" i="5"/>
  <c r="AF152" i="5"/>
  <c r="W153" i="5"/>
  <c r="X153" i="5"/>
  <c r="Y153" i="5"/>
  <c r="Z153" i="5"/>
  <c r="AA153" i="5"/>
  <c r="AB153" i="5"/>
  <c r="AC153" i="5"/>
  <c r="AD153" i="5"/>
  <c r="AE153" i="5"/>
  <c r="AF153" i="5"/>
  <c r="W154" i="5"/>
  <c r="X154" i="5"/>
  <c r="Y154" i="5"/>
  <c r="Z154" i="5"/>
  <c r="AA154" i="5"/>
  <c r="AB154" i="5"/>
  <c r="AC154" i="5"/>
  <c r="AD154" i="5"/>
  <c r="AE154" i="5"/>
  <c r="AF154" i="5"/>
  <c r="W155" i="5"/>
  <c r="X155" i="5"/>
  <c r="Y155" i="5"/>
  <c r="Z155" i="5"/>
  <c r="AA155" i="5"/>
  <c r="AB155" i="5"/>
  <c r="AC155" i="5"/>
  <c r="AD155" i="5"/>
  <c r="AE155" i="5"/>
  <c r="AF155" i="5"/>
  <c r="W156" i="5"/>
  <c r="X156" i="5"/>
  <c r="Y156" i="5"/>
  <c r="Z156" i="5"/>
  <c r="AA156" i="5"/>
  <c r="AB156" i="5"/>
  <c r="AC156" i="5"/>
  <c r="AD156" i="5"/>
  <c r="AE156" i="5"/>
  <c r="AF156" i="5"/>
  <c r="W157" i="5"/>
  <c r="X157" i="5"/>
  <c r="Y157" i="5"/>
  <c r="Z157" i="5"/>
  <c r="AA157" i="5"/>
  <c r="AB157" i="5"/>
  <c r="AC157" i="5"/>
  <c r="AD157" i="5"/>
  <c r="AE157" i="5"/>
  <c r="AF157" i="5"/>
  <c r="W158" i="5"/>
  <c r="X158" i="5"/>
  <c r="Y158" i="5"/>
  <c r="Z158" i="5"/>
  <c r="AA158" i="5"/>
  <c r="AB158" i="5"/>
  <c r="AC158" i="5"/>
  <c r="AD158" i="5"/>
  <c r="AE158" i="5"/>
  <c r="AF158" i="5"/>
  <c r="W159" i="5"/>
  <c r="X159" i="5"/>
  <c r="Y159" i="5"/>
  <c r="Z159" i="5"/>
  <c r="AA159" i="5"/>
  <c r="AB159" i="5"/>
  <c r="AC159" i="5"/>
  <c r="AD159" i="5"/>
  <c r="AE159" i="5"/>
  <c r="AF159" i="5"/>
  <c r="W160" i="5"/>
  <c r="X160" i="5"/>
  <c r="Y160" i="5"/>
  <c r="Z160" i="5"/>
  <c r="AA160" i="5"/>
  <c r="AB160" i="5"/>
  <c r="AC160" i="5"/>
  <c r="AD160" i="5"/>
  <c r="AE160" i="5"/>
  <c r="AF160" i="5"/>
  <c r="W161" i="5"/>
  <c r="X161" i="5"/>
  <c r="Y161" i="5"/>
  <c r="Z161" i="5"/>
  <c r="AA161" i="5"/>
  <c r="AB161" i="5"/>
  <c r="AC161" i="5"/>
  <c r="AD161" i="5"/>
  <c r="AE161" i="5"/>
  <c r="AF161" i="5"/>
  <c r="W162" i="5"/>
  <c r="X162" i="5"/>
  <c r="Y162" i="5"/>
  <c r="Z162" i="5"/>
  <c r="AA162" i="5"/>
  <c r="AB162" i="5"/>
  <c r="AC162" i="5"/>
  <c r="AD162" i="5"/>
  <c r="AE162" i="5"/>
  <c r="AF162" i="5"/>
  <c r="W163" i="5"/>
  <c r="X163" i="5"/>
  <c r="Y163" i="5"/>
  <c r="Z163" i="5"/>
  <c r="AA163" i="5"/>
  <c r="AB163" i="5"/>
  <c r="AC163" i="5"/>
  <c r="AD163" i="5"/>
  <c r="AE163" i="5"/>
  <c r="AF163" i="5"/>
  <c r="W164" i="5"/>
  <c r="X164" i="5"/>
  <c r="Y164" i="5"/>
  <c r="Z164" i="5"/>
  <c r="AA164" i="5"/>
  <c r="AB164" i="5"/>
  <c r="AC164" i="5"/>
  <c r="AD164" i="5"/>
  <c r="AE164" i="5"/>
  <c r="AF164" i="5"/>
  <c r="W165" i="5"/>
  <c r="X165" i="5"/>
  <c r="Y165" i="5"/>
  <c r="Z165" i="5"/>
  <c r="AA165" i="5"/>
  <c r="AB165" i="5"/>
  <c r="AC165" i="5"/>
  <c r="AD165" i="5"/>
  <c r="AE165" i="5"/>
  <c r="AF165" i="5"/>
  <c r="W166" i="5"/>
  <c r="X166" i="5"/>
  <c r="Y166" i="5"/>
  <c r="Z166" i="5"/>
  <c r="AA166" i="5"/>
  <c r="AB166" i="5"/>
  <c r="AC166" i="5"/>
  <c r="AD166" i="5"/>
  <c r="AE166" i="5"/>
  <c r="AF166" i="5"/>
  <c r="W167" i="5"/>
  <c r="X167" i="5"/>
  <c r="Y167" i="5"/>
  <c r="Z167" i="5"/>
  <c r="AA167" i="5"/>
  <c r="AB167" i="5"/>
  <c r="AC167" i="5"/>
  <c r="AD167" i="5"/>
  <c r="AE167" i="5"/>
  <c r="AF167" i="5"/>
  <c r="W168" i="5"/>
  <c r="X168" i="5"/>
  <c r="Y168" i="5"/>
  <c r="Z168" i="5"/>
  <c r="AA168" i="5"/>
  <c r="AB168" i="5"/>
  <c r="AC168" i="5"/>
  <c r="AD168" i="5"/>
  <c r="AE168" i="5"/>
  <c r="AF168" i="5"/>
  <c r="W169" i="5"/>
  <c r="X169" i="5"/>
  <c r="Y169" i="5"/>
  <c r="Z169" i="5"/>
  <c r="AA169" i="5"/>
  <c r="AB169" i="5"/>
  <c r="AC169" i="5"/>
  <c r="AD169" i="5"/>
  <c r="AE169" i="5"/>
  <c r="AF169" i="5"/>
  <c r="W170" i="5"/>
  <c r="X170" i="5"/>
  <c r="Y170" i="5"/>
  <c r="Z170" i="5"/>
  <c r="AA170" i="5"/>
  <c r="AB170" i="5"/>
  <c r="AC170" i="5"/>
  <c r="AD170" i="5"/>
  <c r="AE170" i="5"/>
  <c r="AF170" i="5"/>
  <c r="W171" i="5"/>
  <c r="X171" i="5"/>
  <c r="Y171" i="5"/>
  <c r="Z171" i="5"/>
  <c r="AA171" i="5"/>
  <c r="AB171" i="5"/>
  <c r="AC171" i="5"/>
  <c r="AD171" i="5"/>
  <c r="AE171" i="5"/>
  <c r="AF171" i="5"/>
  <c r="W172" i="5"/>
  <c r="X172" i="5"/>
  <c r="Y172" i="5"/>
  <c r="Z172" i="5"/>
  <c r="AA172" i="5"/>
  <c r="AB172" i="5"/>
  <c r="AC172" i="5"/>
  <c r="AD172" i="5"/>
  <c r="AE172" i="5"/>
  <c r="AF172" i="5"/>
  <c r="W173" i="5"/>
  <c r="X173" i="5"/>
  <c r="Y173" i="5"/>
  <c r="Z173" i="5"/>
  <c r="AA173" i="5"/>
  <c r="AB173" i="5"/>
  <c r="AC173" i="5"/>
  <c r="AD173" i="5"/>
  <c r="AE173" i="5"/>
  <c r="AF173" i="5"/>
  <c r="W174" i="5"/>
  <c r="X174" i="5"/>
  <c r="Y174" i="5"/>
  <c r="Z174" i="5"/>
  <c r="AA174" i="5"/>
  <c r="AB174" i="5"/>
  <c r="AC174" i="5"/>
  <c r="AD174" i="5"/>
  <c r="AE174" i="5"/>
  <c r="AF174" i="5"/>
  <c r="W175" i="5"/>
  <c r="X175" i="5"/>
  <c r="Y175" i="5"/>
  <c r="Z175" i="5"/>
  <c r="AA175" i="5"/>
  <c r="AB175" i="5"/>
  <c r="AC175" i="5"/>
  <c r="AD175" i="5"/>
  <c r="AE175" i="5"/>
  <c r="AF175" i="5"/>
  <c r="W176" i="5"/>
  <c r="X176" i="5"/>
  <c r="Y176" i="5"/>
  <c r="Z176" i="5"/>
  <c r="AA176" i="5"/>
  <c r="AB176" i="5"/>
  <c r="AC176" i="5"/>
  <c r="AD176" i="5"/>
  <c r="AE176" i="5"/>
  <c r="AF176" i="5"/>
  <c r="W177" i="5"/>
  <c r="X177" i="5"/>
  <c r="Y177" i="5"/>
  <c r="Z177" i="5"/>
  <c r="AA177" i="5"/>
  <c r="AB177" i="5"/>
  <c r="AC177" i="5"/>
  <c r="AD177" i="5"/>
  <c r="AE177" i="5"/>
  <c r="AF177" i="5"/>
  <c r="W178" i="5"/>
  <c r="X178" i="5"/>
  <c r="Y178" i="5"/>
  <c r="Z178" i="5"/>
  <c r="AA178" i="5"/>
  <c r="AB178" i="5"/>
  <c r="AC178" i="5"/>
  <c r="AD178" i="5"/>
  <c r="AE178" i="5"/>
  <c r="AF178" i="5"/>
  <c r="W179" i="5"/>
  <c r="X179" i="5"/>
  <c r="Y179" i="5"/>
  <c r="Z179" i="5"/>
  <c r="AA179" i="5"/>
  <c r="AB179" i="5"/>
  <c r="AC179" i="5"/>
  <c r="AD179" i="5"/>
  <c r="AE179" i="5"/>
  <c r="AF179" i="5"/>
  <c r="W180" i="5"/>
  <c r="X180" i="5"/>
  <c r="Y180" i="5"/>
  <c r="Z180" i="5"/>
  <c r="AA180" i="5"/>
  <c r="AB180" i="5"/>
  <c r="AC180" i="5"/>
  <c r="AD180" i="5"/>
  <c r="AE180" i="5"/>
  <c r="AF180" i="5"/>
  <c r="W181" i="5"/>
  <c r="X181" i="5"/>
  <c r="Y181" i="5"/>
  <c r="Z181" i="5"/>
  <c r="AA181" i="5"/>
  <c r="AB181" i="5"/>
  <c r="AC181" i="5"/>
  <c r="AD181" i="5"/>
  <c r="AE181" i="5"/>
  <c r="AF181" i="5"/>
  <c r="W182" i="5"/>
  <c r="X182" i="5"/>
  <c r="Y182" i="5"/>
  <c r="Z182" i="5"/>
  <c r="AA182" i="5"/>
  <c r="AB182" i="5"/>
  <c r="AC182" i="5"/>
  <c r="AD182" i="5"/>
  <c r="AE182" i="5"/>
  <c r="AF182" i="5"/>
  <c r="W183" i="5"/>
  <c r="X183" i="5"/>
  <c r="Y183" i="5"/>
  <c r="Z183" i="5"/>
  <c r="AA183" i="5"/>
  <c r="AB183" i="5"/>
  <c r="AC183" i="5"/>
  <c r="AD183" i="5"/>
  <c r="AE183" i="5"/>
  <c r="AF183" i="5"/>
  <c r="W184" i="5"/>
  <c r="X184" i="5"/>
  <c r="Y184" i="5"/>
  <c r="Z184" i="5"/>
  <c r="AA184" i="5"/>
  <c r="AB184" i="5"/>
  <c r="AC184" i="5"/>
  <c r="AD184" i="5"/>
  <c r="AE184" i="5"/>
  <c r="AF184" i="5"/>
  <c r="W185" i="5"/>
  <c r="X185" i="5"/>
  <c r="Y185" i="5"/>
  <c r="Z185" i="5"/>
  <c r="AA185" i="5"/>
  <c r="AB185" i="5"/>
  <c r="AC185" i="5"/>
  <c r="AD185" i="5"/>
  <c r="AE185" i="5"/>
  <c r="AF185" i="5"/>
  <c r="W186" i="5"/>
  <c r="X186" i="5"/>
  <c r="Y186" i="5"/>
  <c r="Z186" i="5"/>
  <c r="AA186" i="5"/>
  <c r="AB186" i="5"/>
  <c r="AC186" i="5"/>
  <c r="AD186" i="5"/>
  <c r="AE186" i="5"/>
  <c r="AF186" i="5"/>
  <c r="W187" i="5"/>
  <c r="X187" i="5"/>
  <c r="Y187" i="5"/>
  <c r="Z187" i="5"/>
  <c r="AA187" i="5"/>
  <c r="AB187" i="5"/>
  <c r="AC187" i="5"/>
  <c r="AD187" i="5"/>
  <c r="AE187" i="5"/>
  <c r="AF187" i="5"/>
  <c r="W188" i="5"/>
  <c r="X188" i="5"/>
  <c r="Y188" i="5"/>
  <c r="Z188" i="5"/>
  <c r="AA188" i="5"/>
  <c r="AB188" i="5"/>
  <c r="AC188" i="5"/>
  <c r="AD188" i="5"/>
  <c r="AE188" i="5"/>
  <c r="AF188" i="5"/>
  <c r="W189" i="5"/>
  <c r="X189" i="5"/>
  <c r="Y189" i="5"/>
  <c r="Z189" i="5"/>
  <c r="AA189" i="5"/>
  <c r="AB189" i="5"/>
  <c r="AC189" i="5"/>
  <c r="AD189" i="5"/>
  <c r="AE189" i="5"/>
  <c r="AF189" i="5"/>
  <c r="W190" i="5"/>
  <c r="X190" i="5"/>
  <c r="Y190" i="5"/>
  <c r="Z190" i="5"/>
  <c r="AA190" i="5"/>
  <c r="AB190" i="5"/>
  <c r="AC190" i="5"/>
  <c r="AD190" i="5"/>
  <c r="AE190" i="5"/>
  <c r="AF190" i="5"/>
  <c r="W191" i="5"/>
  <c r="X191" i="5"/>
  <c r="Y191" i="5"/>
  <c r="Z191" i="5"/>
  <c r="AA191" i="5"/>
  <c r="AB191" i="5"/>
  <c r="AC191" i="5"/>
  <c r="AD191" i="5"/>
  <c r="AE191" i="5"/>
  <c r="AF191" i="5"/>
  <c r="W192" i="5"/>
  <c r="X192" i="5"/>
  <c r="Y192" i="5"/>
  <c r="Z192" i="5"/>
  <c r="AA192" i="5"/>
  <c r="AB192" i="5"/>
  <c r="AC192" i="5"/>
  <c r="AD192" i="5"/>
  <c r="AE192" i="5"/>
  <c r="AF192" i="5"/>
  <c r="W193" i="5"/>
  <c r="X193" i="5"/>
  <c r="Y193" i="5"/>
  <c r="Z193" i="5"/>
  <c r="AA193" i="5"/>
  <c r="AB193" i="5"/>
  <c r="AC193" i="5"/>
  <c r="AD193" i="5"/>
  <c r="AE193" i="5"/>
  <c r="AF193" i="5"/>
  <c r="W194" i="5"/>
  <c r="X194" i="5"/>
  <c r="Y194" i="5"/>
  <c r="Z194" i="5"/>
  <c r="AA194" i="5"/>
  <c r="AB194" i="5"/>
  <c r="AC194" i="5"/>
  <c r="AD194" i="5"/>
  <c r="AE194" i="5"/>
  <c r="AF194" i="5"/>
  <c r="W195" i="5"/>
  <c r="X195" i="5"/>
  <c r="Y195" i="5"/>
  <c r="Z195" i="5"/>
  <c r="AA195" i="5"/>
  <c r="AB195" i="5"/>
  <c r="AC195" i="5"/>
  <c r="AD195" i="5"/>
  <c r="AE195" i="5"/>
  <c r="AF195" i="5"/>
  <c r="W196" i="5"/>
  <c r="X196" i="5"/>
  <c r="Y196" i="5"/>
  <c r="Z196" i="5"/>
  <c r="AA196" i="5"/>
  <c r="AB196" i="5"/>
  <c r="AC196" i="5"/>
  <c r="AD196" i="5"/>
  <c r="AE196" i="5"/>
  <c r="AF196" i="5"/>
  <c r="W197" i="5"/>
  <c r="X197" i="5"/>
  <c r="Y197" i="5"/>
  <c r="Z197" i="5"/>
  <c r="AA197" i="5"/>
  <c r="AB197" i="5"/>
  <c r="AC197" i="5"/>
  <c r="AD197" i="5"/>
  <c r="AE197" i="5"/>
  <c r="AF197" i="5"/>
  <c r="W198" i="5"/>
  <c r="X198" i="5"/>
  <c r="Y198" i="5"/>
  <c r="Z198" i="5"/>
  <c r="AA198" i="5"/>
  <c r="AB198" i="5"/>
  <c r="AC198" i="5"/>
  <c r="AD198" i="5"/>
  <c r="AE198" i="5"/>
  <c r="AF198" i="5"/>
  <c r="W199" i="5"/>
  <c r="X199" i="5"/>
  <c r="Y199" i="5"/>
  <c r="Z199" i="5"/>
  <c r="AA199" i="5"/>
  <c r="AB199" i="5"/>
  <c r="AC199" i="5"/>
  <c r="AD199" i="5"/>
  <c r="AE199" i="5"/>
  <c r="AF199" i="5"/>
  <c r="W200" i="5"/>
  <c r="X200" i="5"/>
  <c r="Y200" i="5"/>
  <c r="Z200" i="5"/>
  <c r="AA200" i="5"/>
  <c r="AB200" i="5"/>
  <c r="AC200" i="5"/>
  <c r="AD200" i="5"/>
  <c r="AE200" i="5"/>
  <c r="AF200" i="5"/>
  <c r="W201" i="5"/>
  <c r="X201" i="5"/>
  <c r="Y201" i="5"/>
  <c r="Z201" i="5"/>
  <c r="AA201" i="5"/>
  <c r="AB201" i="5"/>
  <c r="AC201" i="5"/>
  <c r="AD201" i="5"/>
  <c r="AE201" i="5"/>
  <c r="AF201" i="5"/>
  <c r="W202" i="5"/>
  <c r="X202" i="5"/>
  <c r="Y202" i="5"/>
  <c r="Z202" i="5"/>
  <c r="AA202" i="5"/>
  <c r="AB202" i="5"/>
  <c r="AC202" i="5"/>
  <c r="AD202" i="5"/>
  <c r="AE202" i="5"/>
  <c r="AF202" i="5"/>
  <c r="W203" i="5"/>
  <c r="X203" i="5"/>
  <c r="Y203" i="5"/>
  <c r="Z203" i="5"/>
  <c r="AA203" i="5"/>
  <c r="AB203" i="5"/>
  <c r="AC203" i="5"/>
  <c r="AD203" i="5"/>
  <c r="AE203" i="5"/>
  <c r="AF203" i="5"/>
  <c r="W204" i="5"/>
  <c r="X204" i="5"/>
  <c r="Y204" i="5"/>
  <c r="Z204" i="5"/>
  <c r="AA204" i="5"/>
  <c r="AB204" i="5"/>
  <c r="AC204" i="5"/>
  <c r="AD204" i="5"/>
  <c r="AE204" i="5"/>
  <c r="AF204" i="5"/>
  <c r="W205" i="5"/>
  <c r="X205" i="5"/>
  <c r="Y205" i="5"/>
  <c r="Z205" i="5"/>
  <c r="AA205" i="5"/>
  <c r="AB205" i="5"/>
  <c r="AC205" i="5"/>
  <c r="AD205" i="5"/>
  <c r="AE205" i="5"/>
  <c r="AF205" i="5"/>
  <c r="W206" i="5"/>
  <c r="X206" i="5"/>
  <c r="Y206" i="5"/>
  <c r="Z206" i="5"/>
  <c r="AA206" i="5"/>
  <c r="AB206" i="5"/>
  <c r="AC206" i="5"/>
  <c r="AD206" i="5"/>
  <c r="AE206" i="5"/>
  <c r="AF206" i="5"/>
  <c r="W207" i="5"/>
  <c r="X207" i="5"/>
  <c r="Y207" i="5"/>
  <c r="Z207" i="5"/>
  <c r="AA207" i="5"/>
  <c r="AB207" i="5"/>
  <c r="AC207" i="5"/>
  <c r="AD207" i="5"/>
  <c r="AE207" i="5"/>
  <c r="AF207" i="5"/>
  <c r="W208" i="5"/>
  <c r="X208" i="5"/>
  <c r="Y208" i="5"/>
  <c r="Z208" i="5"/>
  <c r="AA208" i="5"/>
  <c r="AB208" i="5"/>
  <c r="AC208" i="5"/>
  <c r="AD208" i="5"/>
  <c r="AE208" i="5"/>
  <c r="AF208" i="5"/>
  <c r="W209" i="5"/>
  <c r="X209" i="5"/>
  <c r="Y209" i="5"/>
  <c r="Z209" i="5"/>
  <c r="AA209" i="5"/>
  <c r="AB209" i="5"/>
  <c r="AC209" i="5"/>
  <c r="AD209" i="5"/>
  <c r="AE209" i="5"/>
  <c r="AF209" i="5"/>
  <c r="W210" i="5"/>
  <c r="X210" i="5"/>
  <c r="Y210" i="5"/>
  <c r="Z210" i="5"/>
  <c r="AA210" i="5"/>
  <c r="AB210" i="5"/>
  <c r="AC210" i="5"/>
  <c r="AD210" i="5"/>
  <c r="AE210" i="5"/>
  <c r="AF210" i="5"/>
  <c r="W211" i="5"/>
  <c r="X211" i="5"/>
  <c r="Y211" i="5"/>
  <c r="Z211" i="5"/>
  <c r="AA211" i="5"/>
  <c r="AB211" i="5"/>
  <c r="AC211" i="5"/>
  <c r="AD211" i="5"/>
  <c r="AE211" i="5"/>
  <c r="AF211" i="5"/>
  <c r="W212" i="5"/>
  <c r="X212" i="5"/>
  <c r="Y212" i="5"/>
  <c r="Z212" i="5"/>
  <c r="AA212" i="5"/>
  <c r="AB212" i="5"/>
  <c r="AC212" i="5"/>
  <c r="AD212" i="5"/>
  <c r="AE212" i="5"/>
  <c r="AF212" i="5"/>
  <c r="W213" i="5"/>
  <c r="X213" i="5"/>
  <c r="Y213" i="5"/>
  <c r="Z213" i="5"/>
  <c r="AA213" i="5"/>
  <c r="AB213" i="5"/>
  <c r="AC213" i="5"/>
  <c r="AD213" i="5"/>
  <c r="AE213" i="5"/>
  <c r="AF213" i="5"/>
  <c r="W214" i="5"/>
  <c r="X214" i="5"/>
  <c r="Y214" i="5"/>
  <c r="Z214" i="5"/>
  <c r="AA214" i="5"/>
  <c r="AB214" i="5"/>
  <c r="AC214" i="5"/>
  <c r="AD214" i="5"/>
  <c r="AE214" i="5"/>
  <c r="AF214" i="5"/>
  <c r="W215" i="5"/>
  <c r="X215" i="5"/>
  <c r="Y215" i="5"/>
  <c r="Z215" i="5"/>
  <c r="AA215" i="5"/>
  <c r="AB215" i="5"/>
  <c r="AC215" i="5"/>
  <c r="AD215" i="5"/>
  <c r="AE215" i="5"/>
  <c r="AF215" i="5"/>
  <c r="W216" i="5"/>
  <c r="X216" i="5"/>
  <c r="Y216" i="5"/>
  <c r="Z216" i="5"/>
  <c r="AA216" i="5"/>
  <c r="AB216" i="5"/>
  <c r="AC216" i="5"/>
  <c r="AD216" i="5"/>
  <c r="AE216" i="5"/>
  <c r="AF216" i="5"/>
  <c r="W217" i="5"/>
  <c r="X217" i="5"/>
  <c r="Y217" i="5"/>
  <c r="Z217" i="5"/>
  <c r="AA217" i="5"/>
  <c r="AB217" i="5"/>
  <c r="AC217" i="5"/>
  <c r="AD217" i="5"/>
  <c r="AE217" i="5"/>
  <c r="AF217" i="5"/>
  <c r="W218" i="5"/>
  <c r="X218" i="5"/>
  <c r="Y218" i="5"/>
  <c r="Z218" i="5"/>
  <c r="AA218" i="5"/>
  <c r="AB218" i="5"/>
  <c r="AC218" i="5"/>
  <c r="AD218" i="5"/>
  <c r="AE218" i="5"/>
  <c r="AF218" i="5"/>
  <c r="W219" i="5"/>
  <c r="X219" i="5"/>
  <c r="Y219" i="5"/>
  <c r="Z219" i="5"/>
  <c r="AA219" i="5"/>
  <c r="AB219" i="5"/>
  <c r="AC219" i="5"/>
  <c r="AD219" i="5"/>
  <c r="AE219" i="5"/>
  <c r="AF219" i="5"/>
  <c r="W220" i="5"/>
  <c r="X220" i="5"/>
  <c r="Y220" i="5"/>
  <c r="Z220" i="5"/>
  <c r="AA220" i="5"/>
  <c r="AB220" i="5"/>
  <c r="AC220" i="5"/>
  <c r="AD220" i="5"/>
  <c r="AE220" i="5"/>
  <c r="AF220" i="5"/>
  <c r="W221" i="5"/>
  <c r="X221" i="5"/>
  <c r="Y221" i="5"/>
  <c r="Z221" i="5"/>
  <c r="AA221" i="5"/>
  <c r="AB221" i="5"/>
  <c r="AC221" i="5"/>
  <c r="AD221" i="5"/>
  <c r="AE221" i="5"/>
  <c r="AF221" i="5"/>
  <c r="W222" i="5"/>
  <c r="X222" i="5"/>
  <c r="Y222" i="5"/>
  <c r="Z222" i="5"/>
  <c r="AA222" i="5"/>
  <c r="AB222" i="5"/>
  <c r="AC222" i="5"/>
  <c r="AD222" i="5"/>
  <c r="AE222" i="5"/>
  <c r="AF222" i="5"/>
  <c r="W223" i="5"/>
  <c r="X223" i="5"/>
  <c r="Y223" i="5"/>
  <c r="Z223" i="5"/>
  <c r="AA223" i="5"/>
  <c r="AB223" i="5"/>
  <c r="AC223" i="5"/>
  <c r="AD223" i="5"/>
  <c r="AE223" i="5"/>
  <c r="AF223" i="5"/>
  <c r="W224" i="5"/>
  <c r="X224" i="5"/>
  <c r="Y224" i="5"/>
  <c r="Z224" i="5"/>
  <c r="AA224" i="5"/>
  <c r="AB224" i="5"/>
  <c r="AC224" i="5"/>
  <c r="AD224" i="5"/>
  <c r="AE224" i="5"/>
  <c r="AF224" i="5"/>
  <c r="W225" i="5"/>
  <c r="X225" i="5"/>
  <c r="Y225" i="5"/>
  <c r="Z225" i="5"/>
  <c r="AA225" i="5"/>
  <c r="AB225" i="5"/>
  <c r="AC225" i="5"/>
  <c r="AD225" i="5"/>
  <c r="AE225" i="5"/>
  <c r="AF225" i="5"/>
  <c r="W226" i="5"/>
  <c r="X226" i="5"/>
  <c r="Y226" i="5"/>
  <c r="Z226" i="5"/>
  <c r="AA226" i="5"/>
  <c r="AB226" i="5"/>
  <c r="AC226" i="5"/>
  <c r="AD226" i="5"/>
  <c r="AE226" i="5"/>
  <c r="AF226" i="5"/>
  <c r="W227" i="5"/>
  <c r="X227" i="5"/>
  <c r="Y227" i="5"/>
  <c r="Z227" i="5"/>
  <c r="AA227" i="5"/>
  <c r="AB227" i="5"/>
  <c r="AC227" i="5"/>
  <c r="AD227" i="5"/>
  <c r="AE227" i="5"/>
  <c r="AF227" i="5"/>
  <c r="W228" i="5"/>
  <c r="X228" i="5"/>
  <c r="Y228" i="5"/>
  <c r="Z228" i="5"/>
  <c r="AA228" i="5"/>
  <c r="AB228" i="5"/>
  <c r="AC228" i="5"/>
  <c r="AD228" i="5"/>
  <c r="AE228" i="5"/>
  <c r="AF228" i="5"/>
  <c r="W229" i="5"/>
  <c r="X229" i="5"/>
  <c r="Y229" i="5"/>
  <c r="Z229" i="5"/>
  <c r="AA229" i="5"/>
  <c r="AB229" i="5"/>
  <c r="AC229" i="5"/>
  <c r="AD229" i="5"/>
  <c r="AE229" i="5"/>
  <c r="AF229" i="5"/>
  <c r="W230" i="5"/>
  <c r="X230" i="5"/>
  <c r="Y230" i="5"/>
  <c r="Z230" i="5"/>
  <c r="AA230" i="5"/>
  <c r="AB230" i="5"/>
  <c r="AC230" i="5"/>
  <c r="AD230" i="5"/>
  <c r="AE230" i="5"/>
  <c r="AF230" i="5"/>
  <c r="W231" i="5"/>
  <c r="X231" i="5"/>
  <c r="Y231" i="5"/>
  <c r="Z231" i="5"/>
  <c r="AA231" i="5"/>
  <c r="AB231" i="5"/>
  <c r="AC231" i="5"/>
  <c r="AD231" i="5"/>
  <c r="AE231" i="5"/>
  <c r="AF231" i="5"/>
  <c r="W232" i="5"/>
  <c r="X232" i="5"/>
  <c r="Y232" i="5"/>
  <c r="Z232" i="5"/>
  <c r="AA232" i="5"/>
  <c r="AB232" i="5"/>
  <c r="AC232" i="5"/>
  <c r="AD232" i="5"/>
  <c r="AE232" i="5"/>
  <c r="AF232" i="5"/>
  <c r="W233" i="5"/>
  <c r="X233" i="5"/>
  <c r="Y233" i="5"/>
  <c r="Z233" i="5"/>
  <c r="AA233" i="5"/>
  <c r="AB233" i="5"/>
  <c r="AC233" i="5"/>
  <c r="AD233" i="5"/>
  <c r="AE233" i="5"/>
  <c r="AF233" i="5"/>
  <c r="W234" i="5"/>
  <c r="X234" i="5"/>
  <c r="Y234" i="5"/>
  <c r="Z234" i="5"/>
  <c r="AA234" i="5"/>
  <c r="AB234" i="5"/>
  <c r="AC234" i="5"/>
  <c r="AD234" i="5"/>
  <c r="AE234" i="5"/>
  <c r="AF234" i="5"/>
  <c r="W235" i="5"/>
  <c r="X235" i="5"/>
  <c r="Y235" i="5"/>
  <c r="Z235" i="5"/>
  <c r="AA235" i="5"/>
  <c r="AB235" i="5"/>
  <c r="AC235" i="5"/>
  <c r="AD235" i="5"/>
  <c r="AE235" i="5"/>
  <c r="AF235" i="5"/>
  <c r="W236" i="5"/>
  <c r="X236" i="5"/>
  <c r="Y236" i="5"/>
  <c r="Z236" i="5"/>
  <c r="AA236" i="5"/>
  <c r="AB236" i="5"/>
  <c r="AC236" i="5"/>
  <c r="AD236" i="5"/>
  <c r="AE236" i="5"/>
  <c r="AF236" i="5"/>
  <c r="W237" i="5"/>
  <c r="X237" i="5"/>
  <c r="Y237" i="5"/>
  <c r="Z237" i="5"/>
  <c r="AA237" i="5"/>
  <c r="AB237" i="5"/>
  <c r="AC237" i="5"/>
  <c r="AD237" i="5"/>
  <c r="AE237" i="5"/>
  <c r="AF237" i="5"/>
  <c r="W238" i="5"/>
  <c r="X238" i="5"/>
  <c r="Y238" i="5"/>
  <c r="Z238" i="5"/>
  <c r="AA238" i="5"/>
  <c r="AB238" i="5"/>
  <c r="AC238" i="5"/>
  <c r="AD238" i="5"/>
  <c r="AE238" i="5"/>
  <c r="AF238" i="5"/>
  <c r="W239" i="5"/>
  <c r="X239" i="5"/>
  <c r="Y239" i="5"/>
  <c r="Z239" i="5"/>
  <c r="AA239" i="5"/>
  <c r="AB239" i="5"/>
  <c r="AC239" i="5"/>
  <c r="AD239" i="5"/>
  <c r="AE239" i="5"/>
  <c r="AF239" i="5"/>
  <c r="W240" i="5"/>
  <c r="X240" i="5"/>
  <c r="Y240" i="5"/>
  <c r="Z240" i="5"/>
  <c r="AA240" i="5"/>
  <c r="AB240" i="5"/>
  <c r="AC240" i="5"/>
  <c r="AD240" i="5"/>
  <c r="AE240" i="5"/>
  <c r="AF240" i="5"/>
  <c r="W241" i="5"/>
  <c r="X241" i="5"/>
  <c r="Y241" i="5"/>
  <c r="Z241" i="5"/>
  <c r="AA241" i="5"/>
  <c r="AB241" i="5"/>
  <c r="AC241" i="5"/>
  <c r="AD241" i="5"/>
  <c r="AE241" i="5"/>
  <c r="AF241" i="5"/>
  <c r="W242" i="5"/>
  <c r="X242" i="5"/>
  <c r="Y242" i="5"/>
  <c r="Z242" i="5"/>
  <c r="AA242" i="5"/>
  <c r="AB242" i="5"/>
  <c r="AC242" i="5"/>
  <c r="AD242" i="5"/>
  <c r="AE242" i="5"/>
  <c r="AF242" i="5"/>
  <c r="W243" i="5"/>
  <c r="X243" i="5"/>
  <c r="Y243" i="5"/>
  <c r="Z243" i="5"/>
  <c r="AA243" i="5"/>
  <c r="AB243" i="5"/>
  <c r="AC243" i="5"/>
  <c r="AD243" i="5"/>
  <c r="AE243" i="5"/>
  <c r="AF243" i="5"/>
  <c r="W244" i="5"/>
  <c r="X244" i="5"/>
  <c r="Y244" i="5"/>
  <c r="Z244" i="5"/>
  <c r="AA244" i="5"/>
  <c r="AB244" i="5"/>
  <c r="AC244" i="5"/>
  <c r="AD244" i="5"/>
  <c r="AE244" i="5"/>
  <c r="AF244" i="5"/>
  <c r="W245" i="5"/>
  <c r="X245" i="5"/>
  <c r="Y245" i="5"/>
  <c r="Z245" i="5"/>
  <c r="AA245" i="5"/>
  <c r="AB245" i="5"/>
  <c r="AC245" i="5"/>
  <c r="AD245" i="5"/>
  <c r="AE245" i="5"/>
  <c r="AF245" i="5"/>
  <c r="W246" i="5"/>
  <c r="X246" i="5"/>
  <c r="Y246" i="5"/>
  <c r="Z246" i="5"/>
  <c r="AA246" i="5"/>
  <c r="AB246" i="5"/>
  <c r="AC246" i="5"/>
  <c r="AD246" i="5"/>
  <c r="AE246" i="5"/>
  <c r="AF246" i="5"/>
  <c r="W247" i="5"/>
  <c r="X247" i="5"/>
  <c r="Y247" i="5"/>
  <c r="Z247" i="5"/>
  <c r="AA247" i="5"/>
  <c r="AB247" i="5"/>
  <c r="AC247" i="5"/>
  <c r="AD247" i="5"/>
  <c r="AE247" i="5"/>
  <c r="AF247" i="5"/>
  <c r="W248" i="5"/>
  <c r="X248" i="5"/>
  <c r="Y248" i="5"/>
  <c r="Z248" i="5"/>
  <c r="AA248" i="5"/>
  <c r="AB248" i="5"/>
  <c r="AC248" i="5"/>
  <c r="AD248" i="5"/>
  <c r="AE248" i="5"/>
  <c r="AF248" i="5"/>
  <c r="W249" i="5"/>
  <c r="X249" i="5"/>
  <c r="Y249" i="5"/>
  <c r="Z249" i="5"/>
  <c r="AA249" i="5"/>
  <c r="AB249" i="5"/>
  <c r="AC249" i="5"/>
  <c r="AD249" i="5"/>
  <c r="AE249" i="5"/>
  <c r="AF249" i="5"/>
  <c r="W250" i="5"/>
  <c r="X250" i="5"/>
  <c r="Y250" i="5"/>
  <c r="Z250" i="5"/>
  <c r="AA250" i="5"/>
  <c r="AB250" i="5"/>
  <c r="AC250" i="5"/>
  <c r="AD250" i="5"/>
  <c r="AE250" i="5"/>
  <c r="AF250" i="5"/>
  <c r="W251" i="5"/>
  <c r="X251" i="5"/>
  <c r="Y251" i="5"/>
  <c r="Z251" i="5"/>
  <c r="AA251" i="5"/>
  <c r="AB251" i="5"/>
  <c r="AC251" i="5"/>
  <c r="AD251" i="5"/>
  <c r="AE251" i="5"/>
  <c r="AF251" i="5"/>
  <c r="W252" i="5"/>
  <c r="X252" i="5"/>
  <c r="Y252" i="5"/>
  <c r="Z252" i="5"/>
  <c r="AA252" i="5"/>
  <c r="AB252" i="5"/>
  <c r="AC252" i="5"/>
  <c r="AD252" i="5"/>
  <c r="AE252" i="5"/>
  <c r="AF252" i="5"/>
  <c r="W253" i="5"/>
  <c r="X253" i="5"/>
  <c r="Y253" i="5"/>
  <c r="Z253" i="5"/>
  <c r="AA253" i="5"/>
  <c r="AB253" i="5"/>
  <c r="AC253" i="5"/>
  <c r="AD253" i="5"/>
  <c r="AE253" i="5"/>
  <c r="AF253" i="5"/>
  <c r="W254" i="5"/>
  <c r="X254" i="5"/>
  <c r="Y254" i="5"/>
  <c r="Z254" i="5"/>
  <c r="AA254" i="5"/>
  <c r="AB254" i="5"/>
  <c r="AC254" i="5"/>
  <c r="AD254" i="5"/>
  <c r="AE254" i="5"/>
  <c r="AF254" i="5"/>
  <c r="W255" i="5"/>
  <c r="X255" i="5"/>
  <c r="Y255" i="5"/>
  <c r="Z255" i="5"/>
  <c r="AA255" i="5"/>
  <c r="AB255" i="5"/>
  <c r="AC255" i="5"/>
  <c r="AD255" i="5"/>
  <c r="AE255" i="5"/>
  <c r="AF255" i="5"/>
  <c r="W256" i="5"/>
  <c r="X256" i="5"/>
  <c r="Y256" i="5"/>
  <c r="Z256" i="5"/>
  <c r="AA256" i="5"/>
  <c r="AB256" i="5"/>
  <c r="AC256" i="5"/>
  <c r="AD256" i="5"/>
  <c r="AE256" i="5"/>
  <c r="AF256" i="5"/>
  <c r="W257" i="5"/>
  <c r="X257" i="5"/>
  <c r="Y257" i="5"/>
  <c r="Z257" i="5"/>
  <c r="AA257" i="5"/>
  <c r="AB257" i="5"/>
  <c r="AC257" i="5"/>
  <c r="AD257" i="5"/>
  <c r="AE257" i="5"/>
  <c r="AF257" i="5"/>
  <c r="W258" i="5"/>
  <c r="X258" i="5"/>
  <c r="Y258" i="5"/>
  <c r="Z258" i="5"/>
  <c r="AA258" i="5"/>
  <c r="AB258" i="5"/>
  <c r="AC258" i="5"/>
  <c r="AD258" i="5"/>
  <c r="AE258" i="5"/>
  <c r="AF258" i="5"/>
  <c r="W259" i="5"/>
  <c r="X259" i="5"/>
  <c r="Y259" i="5"/>
  <c r="Z259" i="5"/>
  <c r="AA259" i="5"/>
  <c r="AB259" i="5"/>
  <c r="AC259" i="5"/>
  <c r="AD259" i="5"/>
  <c r="AE259" i="5"/>
  <c r="AF259" i="5"/>
  <c r="W260" i="5"/>
  <c r="X260" i="5"/>
  <c r="Y260" i="5"/>
  <c r="Z260" i="5"/>
  <c r="AA260" i="5"/>
  <c r="AB260" i="5"/>
  <c r="AC260" i="5"/>
  <c r="AD260" i="5"/>
  <c r="AE260" i="5"/>
  <c r="AF260" i="5"/>
  <c r="W261" i="5"/>
  <c r="X261" i="5"/>
  <c r="Y261" i="5"/>
  <c r="Z261" i="5"/>
  <c r="AA261" i="5"/>
  <c r="AB261" i="5"/>
  <c r="AC261" i="5"/>
  <c r="AD261" i="5"/>
  <c r="AE261" i="5"/>
  <c r="AF261" i="5"/>
  <c r="W262" i="5"/>
  <c r="X262" i="5"/>
  <c r="Y262" i="5"/>
  <c r="Z262" i="5"/>
  <c r="AA262" i="5"/>
  <c r="AB262" i="5"/>
  <c r="AC262" i="5"/>
  <c r="AD262" i="5"/>
  <c r="AE262" i="5"/>
  <c r="AF262" i="5"/>
  <c r="W263" i="5"/>
  <c r="X263" i="5"/>
  <c r="Y263" i="5"/>
  <c r="Z263" i="5"/>
  <c r="AA263" i="5"/>
  <c r="AB263" i="5"/>
  <c r="AC263" i="5"/>
  <c r="AD263" i="5"/>
  <c r="AE263" i="5"/>
  <c r="AF263" i="5"/>
  <c r="W264" i="5"/>
  <c r="X264" i="5"/>
  <c r="Y264" i="5"/>
  <c r="Z264" i="5"/>
  <c r="AA264" i="5"/>
  <c r="AB264" i="5"/>
  <c r="AC264" i="5"/>
  <c r="AD264" i="5"/>
  <c r="AE264" i="5"/>
  <c r="AF264" i="5"/>
  <c r="W265" i="5"/>
  <c r="X265" i="5"/>
  <c r="Y265" i="5"/>
  <c r="Z265" i="5"/>
  <c r="AA265" i="5"/>
  <c r="AB265" i="5"/>
  <c r="AC265" i="5"/>
  <c r="AD265" i="5"/>
  <c r="AE265" i="5"/>
  <c r="AF265" i="5"/>
  <c r="W266" i="5"/>
  <c r="X266" i="5"/>
  <c r="Y266" i="5"/>
  <c r="Z266" i="5"/>
  <c r="AA266" i="5"/>
  <c r="AB266" i="5"/>
  <c r="AC266" i="5"/>
  <c r="AD266" i="5"/>
  <c r="AE266" i="5"/>
  <c r="AF266" i="5"/>
  <c r="W267" i="5"/>
  <c r="X267" i="5"/>
  <c r="Y267" i="5"/>
  <c r="Z267" i="5"/>
  <c r="AA267" i="5"/>
  <c r="AB267" i="5"/>
  <c r="AC267" i="5"/>
  <c r="AD267" i="5"/>
  <c r="AE267" i="5"/>
  <c r="AF267" i="5"/>
  <c r="W268" i="5"/>
  <c r="X268" i="5"/>
  <c r="Y268" i="5"/>
  <c r="Z268" i="5"/>
  <c r="AA268" i="5"/>
  <c r="AB268" i="5"/>
  <c r="AC268" i="5"/>
  <c r="AD268" i="5"/>
  <c r="AE268" i="5"/>
  <c r="AF268" i="5"/>
  <c r="W269" i="5"/>
  <c r="X269" i="5"/>
  <c r="Y269" i="5"/>
  <c r="Z269" i="5"/>
  <c r="AA269" i="5"/>
  <c r="AB269" i="5"/>
  <c r="AC269" i="5"/>
  <c r="AD269" i="5"/>
  <c r="AE269" i="5"/>
  <c r="AF269" i="5"/>
  <c r="W270" i="5"/>
  <c r="X270" i="5"/>
  <c r="Y270" i="5"/>
  <c r="Z270" i="5"/>
  <c r="AA270" i="5"/>
  <c r="AB270" i="5"/>
  <c r="AC270" i="5"/>
  <c r="AD270" i="5"/>
  <c r="AE270" i="5"/>
  <c r="AF270" i="5"/>
  <c r="W271" i="5"/>
  <c r="X271" i="5"/>
  <c r="Y271" i="5"/>
  <c r="Z271" i="5"/>
  <c r="AA271" i="5"/>
  <c r="AB271" i="5"/>
  <c r="AC271" i="5"/>
  <c r="AD271" i="5"/>
  <c r="AE271" i="5"/>
  <c r="AF271" i="5"/>
  <c r="W272" i="5"/>
  <c r="X272" i="5"/>
  <c r="Y272" i="5"/>
  <c r="Z272" i="5"/>
  <c r="AA272" i="5"/>
  <c r="AB272" i="5"/>
  <c r="AC272" i="5"/>
  <c r="AD272" i="5"/>
  <c r="AE272" i="5"/>
  <c r="AF272" i="5"/>
  <c r="W273" i="5"/>
  <c r="X273" i="5"/>
  <c r="Y273" i="5"/>
  <c r="Z273" i="5"/>
  <c r="AA273" i="5"/>
  <c r="AB273" i="5"/>
  <c r="AC273" i="5"/>
  <c r="AD273" i="5"/>
  <c r="AE273" i="5"/>
  <c r="AF273" i="5"/>
  <c r="W274" i="5"/>
  <c r="X274" i="5"/>
  <c r="Y274" i="5"/>
  <c r="Z274" i="5"/>
  <c r="AA274" i="5"/>
  <c r="AB274" i="5"/>
  <c r="AC274" i="5"/>
  <c r="AD274" i="5"/>
  <c r="AE274" i="5"/>
  <c r="AF274" i="5"/>
  <c r="W275" i="5"/>
  <c r="X275" i="5"/>
  <c r="Y275" i="5"/>
  <c r="Z275" i="5"/>
  <c r="AA275" i="5"/>
  <c r="AB275" i="5"/>
  <c r="AC275" i="5"/>
  <c r="AD275" i="5"/>
  <c r="AE275" i="5"/>
  <c r="AF275" i="5"/>
  <c r="W276" i="5"/>
  <c r="X276" i="5"/>
  <c r="Y276" i="5"/>
  <c r="Z276" i="5"/>
  <c r="AA276" i="5"/>
  <c r="AB276" i="5"/>
  <c r="AC276" i="5"/>
  <c r="AD276" i="5"/>
  <c r="AE276" i="5"/>
  <c r="AF276" i="5"/>
  <c r="W277" i="5"/>
  <c r="X277" i="5"/>
  <c r="Y277" i="5"/>
  <c r="Z277" i="5"/>
  <c r="AA277" i="5"/>
  <c r="AB277" i="5"/>
  <c r="AC277" i="5"/>
  <c r="AD277" i="5"/>
  <c r="AE277" i="5"/>
  <c r="AF277" i="5"/>
  <c r="W278" i="5"/>
  <c r="X278" i="5"/>
  <c r="Y278" i="5"/>
  <c r="Z278" i="5"/>
  <c r="AA278" i="5"/>
  <c r="AB278" i="5"/>
  <c r="AC278" i="5"/>
  <c r="AD278" i="5"/>
  <c r="AE278" i="5"/>
  <c r="AF278" i="5"/>
  <c r="W279" i="5"/>
  <c r="X279" i="5"/>
  <c r="Y279" i="5"/>
  <c r="Z279" i="5"/>
  <c r="AA279" i="5"/>
  <c r="AB279" i="5"/>
  <c r="AC279" i="5"/>
  <c r="AD279" i="5"/>
  <c r="AE279" i="5"/>
  <c r="AF279" i="5"/>
  <c r="W280" i="5"/>
  <c r="X280" i="5"/>
  <c r="Y280" i="5"/>
  <c r="Z280" i="5"/>
  <c r="AA280" i="5"/>
  <c r="AB280" i="5"/>
  <c r="AC280" i="5"/>
  <c r="AD280" i="5"/>
  <c r="AE280" i="5"/>
  <c r="AF280" i="5"/>
  <c r="W281" i="5"/>
  <c r="X281" i="5"/>
  <c r="Y281" i="5"/>
  <c r="Z281" i="5"/>
  <c r="AA281" i="5"/>
  <c r="AB281" i="5"/>
  <c r="AC281" i="5"/>
  <c r="AD281" i="5"/>
  <c r="AE281" i="5"/>
  <c r="AF281" i="5"/>
  <c r="W282" i="5"/>
  <c r="X282" i="5"/>
  <c r="Y282" i="5"/>
  <c r="Z282" i="5"/>
  <c r="AA282" i="5"/>
  <c r="AB282" i="5"/>
  <c r="AC282" i="5"/>
  <c r="AD282" i="5"/>
  <c r="AE282" i="5"/>
  <c r="AF282" i="5"/>
  <c r="W283" i="5"/>
  <c r="X283" i="5"/>
  <c r="Y283" i="5"/>
  <c r="Z283" i="5"/>
  <c r="AA283" i="5"/>
  <c r="AB283" i="5"/>
  <c r="AC283" i="5"/>
  <c r="AD283" i="5"/>
  <c r="AE283" i="5"/>
  <c r="AF283" i="5"/>
  <c r="W284" i="5"/>
  <c r="X284" i="5"/>
  <c r="Y284" i="5"/>
  <c r="Z284" i="5"/>
  <c r="AA284" i="5"/>
  <c r="AB284" i="5"/>
  <c r="AC284" i="5"/>
  <c r="AD284" i="5"/>
  <c r="AE284" i="5"/>
  <c r="AF284" i="5"/>
  <c r="W285" i="5"/>
  <c r="X285" i="5"/>
  <c r="Y285" i="5"/>
  <c r="Z285" i="5"/>
  <c r="AA285" i="5"/>
  <c r="AB285" i="5"/>
  <c r="AC285" i="5"/>
  <c r="AD285" i="5"/>
  <c r="AE285" i="5"/>
  <c r="AF285" i="5"/>
  <c r="W286" i="5"/>
  <c r="X286" i="5"/>
  <c r="Y286" i="5"/>
  <c r="Z286" i="5"/>
  <c r="AA286" i="5"/>
  <c r="AB286" i="5"/>
  <c r="AC286" i="5"/>
  <c r="AD286" i="5"/>
  <c r="AE286" i="5"/>
  <c r="AF286" i="5"/>
  <c r="W287" i="5"/>
  <c r="X287" i="5"/>
  <c r="Y287" i="5"/>
  <c r="Z287" i="5"/>
  <c r="AA287" i="5"/>
  <c r="AB287" i="5"/>
  <c r="AC287" i="5"/>
  <c r="AD287" i="5"/>
  <c r="AE287" i="5"/>
  <c r="AF287" i="5"/>
  <c r="W288" i="5"/>
  <c r="X288" i="5"/>
  <c r="Y288" i="5"/>
  <c r="Z288" i="5"/>
  <c r="AA288" i="5"/>
  <c r="AB288" i="5"/>
  <c r="AC288" i="5"/>
  <c r="AD288" i="5"/>
  <c r="AE288" i="5"/>
  <c r="AF288" i="5"/>
  <c r="W289" i="5"/>
  <c r="X289" i="5"/>
  <c r="Y289" i="5"/>
  <c r="Z289" i="5"/>
  <c r="AA289" i="5"/>
  <c r="AB289" i="5"/>
  <c r="AC289" i="5"/>
  <c r="AD289" i="5"/>
  <c r="AE289" i="5"/>
  <c r="AF289" i="5"/>
  <c r="W290" i="5"/>
  <c r="X290" i="5"/>
  <c r="Y290" i="5"/>
  <c r="Z290" i="5"/>
  <c r="AA290" i="5"/>
  <c r="AB290" i="5"/>
  <c r="AC290" i="5"/>
  <c r="AD290" i="5"/>
  <c r="AE290" i="5"/>
  <c r="AF290" i="5"/>
  <c r="W291" i="5"/>
  <c r="X291" i="5"/>
  <c r="Y291" i="5"/>
  <c r="Z291" i="5"/>
  <c r="AA291" i="5"/>
  <c r="AB291" i="5"/>
  <c r="AC291" i="5"/>
  <c r="AD291" i="5"/>
  <c r="AE291" i="5"/>
  <c r="AF291" i="5"/>
  <c r="W292" i="5"/>
  <c r="X292" i="5"/>
  <c r="Y292" i="5"/>
  <c r="Z292" i="5"/>
  <c r="AA292" i="5"/>
  <c r="AB292" i="5"/>
  <c r="AC292" i="5"/>
  <c r="AD292" i="5"/>
  <c r="AE292" i="5"/>
  <c r="AF292" i="5"/>
  <c r="W293" i="5"/>
  <c r="X293" i="5"/>
  <c r="Y293" i="5"/>
  <c r="Z293" i="5"/>
  <c r="AA293" i="5"/>
  <c r="AB293" i="5"/>
  <c r="AC293" i="5"/>
  <c r="AD293" i="5"/>
  <c r="AE293" i="5"/>
  <c r="AF293" i="5"/>
  <c r="W294" i="5"/>
  <c r="X294" i="5"/>
  <c r="Y294" i="5"/>
  <c r="Z294" i="5"/>
  <c r="AA294" i="5"/>
  <c r="AB294" i="5"/>
  <c r="AC294" i="5"/>
  <c r="AD294" i="5"/>
  <c r="AE294" i="5"/>
  <c r="AF294" i="5"/>
  <c r="W295" i="5"/>
  <c r="X295" i="5"/>
  <c r="Y295" i="5"/>
  <c r="Z295" i="5"/>
  <c r="AA295" i="5"/>
  <c r="AB295" i="5"/>
  <c r="AC295" i="5"/>
  <c r="AD295" i="5"/>
  <c r="AE295" i="5"/>
  <c r="AF295" i="5"/>
  <c r="W296" i="5"/>
  <c r="X296" i="5"/>
  <c r="Y296" i="5"/>
  <c r="Z296" i="5"/>
  <c r="AA296" i="5"/>
  <c r="AB296" i="5"/>
  <c r="AC296" i="5"/>
  <c r="AD296" i="5"/>
  <c r="AE296" i="5"/>
  <c r="AF296" i="5"/>
  <c r="W297" i="5"/>
  <c r="X297" i="5"/>
  <c r="Y297" i="5"/>
  <c r="Z297" i="5"/>
  <c r="AA297" i="5"/>
  <c r="AB297" i="5"/>
  <c r="AC297" i="5"/>
  <c r="AD297" i="5"/>
  <c r="AE297" i="5"/>
  <c r="AF297" i="5"/>
  <c r="W298" i="5"/>
  <c r="X298" i="5"/>
  <c r="Y298" i="5"/>
  <c r="Z298" i="5"/>
  <c r="AA298" i="5"/>
  <c r="AB298" i="5"/>
  <c r="AC298" i="5"/>
  <c r="AD298" i="5"/>
  <c r="AE298" i="5"/>
  <c r="AF298" i="5"/>
  <c r="W299" i="5"/>
  <c r="X299" i="5"/>
  <c r="Y299" i="5"/>
  <c r="Z299" i="5"/>
  <c r="AA299" i="5"/>
  <c r="AB299" i="5"/>
  <c r="AC299" i="5"/>
  <c r="AD299" i="5"/>
  <c r="AE299" i="5"/>
  <c r="AF299" i="5"/>
  <c r="W300" i="5"/>
  <c r="X300" i="5"/>
  <c r="Y300" i="5"/>
  <c r="Z300" i="5"/>
  <c r="AA300" i="5"/>
  <c r="AB300" i="5"/>
  <c r="AC300" i="5"/>
  <c r="AD300" i="5"/>
  <c r="AE300" i="5"/>
  <c r="AF300" i="5"/>
  <c r="W301" i="5"/>
  <c r="X301" i="5"/>
  <c r="Y301" i="5"/>
  <c r="Z301" i="5"/>
  <c r="AA301" i="5"/>
  <c r="AB301" i="5"/>
  <c r="AC301" i="5"/>
  <c r="AD301" i="5"/>
  <c r="AE301" i="5"/>
  <c r="AF301" i="5"/>
  <c r="W302" i="5"/>
  <c r="X302" i="5"/>
  <c r="Y302" i="5"/>
  <c r="Z302" i="5"/>
  <c r="AA302" i="5"/>
  <c r="AB302" i="5"/>
  <c r="AC302" i="5"/>
  <c r="AD302" i="5"/>
  <c r="AE302" i="5"/>
  <c r="AF302" i="5"/>
  <c r="W303" i="5"/>
  <c r="X303" i="5"/>
  <c r="Y303" i="5"/>
  <c r="Z303" i="5"/>
  <c r="AA303" i="5"/>
  <c r="AB303" i="5"/>
  <c r="AC303" i="5"/>
  <c r="AD303" i="5"/>
  <c r="AE303" i="5"/>
  <c r="AF303" i="5"/>
  <c r="W304" i="5"/>
  <c r="X304" i="5"/>
  <c r="Y304" i="5"/>
  <c r="Z304" i="5"/>
  <c r="AA304" i="5"/>
  <c r="AB304" i="5"/>
  <c r="AC304" i="5"/>
  <c r="AD304" i="5"/>
  <c r="AE304" i="5"/>
  <c r="AF304" i="5"/>
  <c r="W305" i="5"/>
  <c r="X305" i="5"/>
  <c r="Y305" i="5"/>
  <c r="Z305" i="5"/>
  <c r="AA305" i="5"/>
  <c r="AB305" i="5"/>
  <c r="AC305" i="5"/>
  <c r="AD305" i="5"/>
  <c r="AE305" i="5"/>
  <c r="AF305" i="5"/>
  <c r="W306" i="5"/>
  <c r="X306" i="5"/>
  <c r="Y306" i="5"/>
  <c r="Z306" i="5"/>
  <c r="AA306" i="5"/>
  <c r="AB306" i="5"/>
  <c r="AC306" i="5"/>
  <c r="AD306" i="5"/>
  <c r="AE306" i="5"/>
  <c r="AF306" i="5"/>
  <c r="W307" i="5"/>
  <c r="X307" i="5"/>
  <c r="Y307" i="5"/>
  <c r="Z307" i="5"/>
  <c r="AA307" i="5"/>
  <c r="AB307" i="5"/>
  <c r="AC307" i="5"/>
  <c r="AD307" i="5"/>
  <c r="AE307" i="5"/>
  <c r="AF307" i="5"/>
  <c r="W308" i="5"/>
  <c r="X308" i="5"/>
  <c r="Y308" i="5"/>
  <c r="Z308" i="5"/>
  <c r="AA308" i="5"/>
  <c r="AB308" i="5"/>
  <c r="AC308" i="5"/>
  <c r="AD308" i="5"/>
  <c r="AE308" i="5"/>
  <c r="AF308" i="5"/>
  <c r="W309" i="5"/>
  <c r="X309" i="5"/>
  <c r="Y309" i="5"/>
  <c r="Z309" i="5"/>
  <c r="AA309" i="5"/>
  <c r="AB309" i="5"/>
  <c r="AC309" i="5"/>
  <c r="AD309" i="5"/>
  <c r="AE309" i="5"/>
  <c r="AF309" i="5"/>
  <c r="W310" i="5"/>
  <c r="X310" i="5"/>
  <c r="Y310" i="5"/>
  <c r="Z310" i="5"/>
  <c r="AA310" i="5"/>
  <c r="AB310" i="5"/>
  <c r="AC310" i="5"/>
  <c r="AD310" i="5"/>
  <c r="AE310" i="5"/>
  <c r="AF310" i="5"/>
  <c r="W311" i="5"/>
  <c r="X311" i="5"/>
  <c r="Y311" i="5"/>
  <c r="Z311" i="5"/>
  <c r="AA311" i="5"/>
  <c r="AB311" i="5"/>
  <c r="AC311" i="5"/>
  <c r="AD311" i="5"/>
  <c r="AE311" i="5"/>
  <c r="AF311" i="5"/>
  <c r="W312" i="5"/>
  <c r="X312" i="5"/>
  <c r="Y312" i="5"/>
  <c r="Z312" i="5"/>
  <c r="AA312" i="5"/>
  <c r="AB312" i="5"/>
  <c r="AC312" i="5"/>
  <c r="AD312" i="5"/>
  <c r="AE312" i="5"/>
  <c r="AF312" i="5"/>
  <c r="W313" i="5"/>
  <c r="X313" i="5"/>
  <c r="Y313" i="5"/>
  <c r="Z313" i="5"/>
  <c r="AA313" i="5"/>
  <c r="AB313" i="5"/>
  <c r="AC313" i="5"/>
  <c r="AD313" i="5"/>
  <c r="AE313" i="5"/>
  <c r="AF313" i="5"/>
  <c r="W314" i="5"/>
  <c r="X314" i="5"/>
  <c r="Y314" i="5"/>
  <c r="Z314" i="5"/>
  <c r="AA314" i="5"/>
  <c r="AB314" i="5"/>
  <c r="AC314" i="5"/>
  <c r="AD314" i="5"/>
  <c r="AE314" i="5"/>
  <c r="AF314" i="5"/>
  <c r="W315" i="5"/>
  <c r="X315" i="5"/>
  <c r="Y315" i="5"/>
  <c r="Z315" i="5"/>
  <c r="AA315" i="5"/>
  <c r="AB315" i="5"/>
  <c r="AC315" i="5"/>
  <c r="AD315" i="5"/>
  <c r="AE315" i="5"/>
  <c r="AF315" i="5"/>
  <c r="W316" i="5"/>
  <c r="X316" i="5"/>
  <c r="Y316" i="5"/>
  <c r="Z316" i="5"/>
  <c r="AA316" i="5"/>
  <c r="AB316" i="5"/>
  <c r="AC316" i="5"/>
  <c r="AD316" i="5"/>
  <c r="AE316" i="5"/>
  <c r="AF316" i="5"/>
  <c r="W317" i="5"/>
  <c r="X317" i="5"/>
  <c r="Y317" i="5"/>
  <c r="Z317" i="5"/>
  <c r="AA317" i="5"/>
  <c r="AB317" i="5"/>
  <c r="AC317" i="5"/>
  <c r="AD317" i="5"/>
  <c r="AE317" i="5"/>
  <c r="AF317" i="5"/>
  <c r="W318" i="5"/>
  <c r="X318" i="5"/>
  <c r="Y318" i="5"/>
  <c r="Z318" i="5"/>
  <c r="AA318" i="5"/>
  <c r="AB318" i="5"/>
  <c r="AC318" i="5"/>
  <c r="AD318" i="5"/>
  <c r="AE318" i="5"/>
  <c r="AF318" i="5"/>
  <c r="W319" i="5"/>
  <c r="X319" i="5"/>
  <c r="Y319" i="5"/>
  <c r="Z319" i="5"/>
  <c r="AA319" i="5"/>
  <c r="AB319" i="5"/>
  <c r="AC319" i="5"/>
  <c r="AD319" i="5"/>
  <c r="AE319" i="5"/>
  <c r="AF319" i="5"/>
  <c r="W320" i="5"/>
  <c r="X320" i="5"/>
  <c r="Y320" i="5"/>
  <c r="Z320" i="5"/>
  <c r="AA320" i="5"/>
  <c r="AB320" i="5"/>
  <c r="AC320" i="5"/>
  <c r="AD320" i="5"/>
  <c r="AE320" i="5"/>
  <c r="AF320" i="5"/>
  <c r="W321" i="5"/>
  <c r="X321" i="5"/>
  <c r="Y321" i="5"/>
  <c r="Z321" i="5"/>
  <c r="AA321" i="5"/>
  <c r="AB321" i="5"/>
  <c r="AC321" i="5"/>
  <c r="AD321" i="5"/>
  <c r="AE321" i="5"/>
  <c r="AF321" i="5"/>
  <c r="W322" i="5"/>
  <c r="X322" i="5"/>
  <c r="Y322" i="5"/>
  <c r="Z322" i="5"/>
  <c r="AA322" i="5"/>
  <c r="AB322" i="5"/>
  <c r="AC322" i="5"/>
  <c r="AD322" i="5"/>
  <c r="AE322" i="5"/>
  <c r="AF322" i="5"/>
  <c r="W323" i="5"/>
  <c r="X323" i="5"/>
  <c r="Y323" i="5"/>
  <c r="Z323" i="5"/>
  <c r="AA323" i="5"/>
  <c r="AB323" i="5"/>
  <c r="AC323" i="5"/>
  <c r="AD323" i="5"/>
  <c r="AE323" i="5"/>
  <c r="AF323" i="5"/>
  <c r="W324" i="5"/>
  <c r="X324" i="5"/>
  <c r="Y324" i="5"/>
  <c r="Z324" i="5"/>
  <c r="AA324" i="5"/>
  <c r="AB324" i="5"/>
  <c r="AC324" i="5"/>
  <c r="AD324" i="5"/>
  <c r="AE324" i="5"/>
  <c r="AF324" i="5"/>
  <c r="W325" i="5"/>
  <c r="X325" i="5"/>
  <c r="Y325" i="5"/>
  <c r="Z325" i="5"/>
  <c r="AA325" i="5"/>
  <c r="AB325" i="5"/>
  <c r="AC325" i="5"/>
  <c r="AD325" i="5"/>
  <c r="AE325" i="5"/>
  <c r="AF325" i="5"/>
  <c r="W326" i="5"/>
  <c r="X326" i="5"/>
  <c r="Y326" i="5"/>
  <c r="Z326" i="5"/>
  <c r="AA326" i="5"/>
  <c r="AB326" i="5"/>
  <c r="AC326" i="5"/>
  <c r="AD326" i="5"/>
  <c r="AE326" i="5"/>
  <c r="AF326" i="5"/>
  <c r="W327" i="5"/>
  <c r="X327" i="5"/>
  <c r="Y327" i="5"/>
  <c r="Z327" i="5"/>
  <c r="AA327" i="5"/>
  <c r="AB327" i="5"/>
  <c r="AC327" i="5"/>
  <c r="AD327" i="5"/>
  <c r="AE327" i="5"/>
  <c r="AF327" i="5"/>
  <c r="W328" i="5"/>
  <c r="X328" i="5"/>
  <c r="Y328" i="5"/>
  <c r="Z328" i="5"/>
  <c r="AA328" i="5"/>
  <c r="AB328" i="5"/>
  <c r="AC328" i="5"/>
  <c r="AD328" i="5"/>
  <c r="AE328" i="5"/>
  <c r="AF328" i="5"/>
  <c r="W329" i="5"/>
  <c r="X329" i="5"/>
  <c r="Y329" i="5"/>
  <c r="Z329" i="5"/>
  <c r="AA329" i="5"/>
  <c r="AB329" i="5"/>
  <c r="AC329" i="5"/>
  <c r="AD329" i="5"/>
  <c r="AE329" i="5"/>
  <c r="AF329" i="5"/>
  <c r="W330" i="5"/>
  <c r="X330" i="5"/>
  <c r="Y330" i="5"/>
  <c r="Z330" i="5"/>
  <c r="AA330" i="5"/>
  <c r="AB330" i="5"/>
  <c r="AC330" i="5"/>
  <c r="AD330" i="5"/>
  <c r="AE330" i="5"/>
  <c r="AF330" i="5"/>
  <c r="W331" i="5"/>
  <c r="X331" i="5"/>
  <c r="Y331" i="5"/>
  <c r="Z331" i="5"/>
  <c r="AA331" i="5"/>
  <c r="AB331" i="5"/>
  <c r="AC331" i="5"/>
  <c r="AD331" i="5"/>
  <c r="AE331" i="5"/>
  <c r="AF331" i="5"/>
  <c r="W332" i="5"/>
  <c r="X332" i="5"/>
  <c r="Y332" i="5"/>
  <c r="Z332" i="5"/>
  <c r="AA332" i="5"/>
  <c r="AB332" i="5"/>
  <c r="AC332" i="5"/>
  <c r="AD332" i="5"/>
  <c r="AE332" i="5"/>
  <c r="AF332" i="5"/>
  <c r="W333" i="5"/>
  <c r="X333" i="5"/>
  <c r="Y333" i="5"/>
  <c r="Z333" i="5"/>
  <c r="AA333" i="5"/>
  <c r="AB333" i="5"/>
  <c r="AC333" i="5"/>
  <c r="AD333" i="5"/>
  <c r="AE333" i="5"/>
  <c r="AF333" i="5"/>
  <c r="W334" i="5"/>
  <c r="X334" i="5"/>
  <c r="Y334" i="5"/>
  <c r="Z334" i="5"/>
  <c r="AA334" i="5"/>
  <c r="AB334" i="5"/>
  <c r="AC334" i="5"/>
  <c r="AD334" i="5"/>
  <c r="AE334" i="5"/>
  <c r="AF334" i="5"/>
  <c r="W335" i="5"/>
  <c r="X335" i="5"/>
  <c r="Y335" i="5"/>
  <c r="Z335" i="5"/>
  <c r="AA335" i="5"/>
  <c r="AB335" i="5"/>
  <c r="AC335" i="5"/>
  <c r="AD335" i="5"/>
  <c r="AE335" i="5"/>
  <c r="AF335" i="5"/>
  <c r="W336" i="5"/>
  <c r="X336" i="5"/>
  <c r="Y336" i="5"/>
  <c r="Z336" i="5"/>
  <c r="AA336" i="5"/>
  <c r="AB336" i="5"/>
  <c r="AC336" i="5"/>
  <c r="AD336" i="5"/>
  <c r="AE336" i="5"/>
  <c r="AF336" i="5"/>
  <c r="W337" i="5"/>
  <c r="X337" i="5"/>
  <c r="Y337" i="5"/>
  <c r="Z337" i="5"/>
  <c r="AA337" i="5"/>
  <c r="AB337" i="5"/>
  <c r="AC337" i="5"/>
  <c r="AD337" i="5"/>
  <c r="AE337" i="5"/>
  <c r="AF337" i="5"/>
  <c r="W338" i="5"/>
  <c r="X338" i="5"/>
  <c r="Y338" i="5"/>
  <c r="Z338" i="5"/>
  <c r="AA338" i="5"/>
  <c r="AB338" i="5"/>
  <c r="AC338" i="5"/>
  <c r="AD338" i="5"/>
  <c r="AE338" i="5"/>
  <c r="AF338" i="5"/>
  <c r="W339" i="5"/>
  <c r="X339" i="5"/>
  <c r="Y339" i="5"/>
  <c r="Z339" i="5"/>
  <c r="AA339" i="5"/>
  <c r="AB339" i="5"/>
  <c r="AC339" i="5"/>
  <c r="AD339" i="5"/>
  <c r="AE339" i="5"/>
  <c r="AF339" i="5"/>
  <c r="W340" i="5"/>
  <c r="X340" i="5"/>
  <c r="Y340" i="5"/>
  <c r="Z340" i="5"/>
  <c r="AA340" i="5"/>
  <c r="AB340" i="5"/>
  <c r="AC340" i="5"/>
  <c r="AD340" i="5"/>
  <c r="AE340" i="5"/>
  <c r="AF340" i="5"/>
  <c r="W341" i="5"/>
  <c r="X341" i="5"/>
  <c r="Y341" i="5"/>
  <c r="Z341" i="5"/>
  <c r="AA341" i="5"/>
  <c r="AB341" i="5"/>
  <c r="AC341" i="5"/>
  <c r="AD341" i="5"/>
  <c r="AE341" i="5"/>
  <c r="AF341" i="5"/>
  <c r="W342" i="5"/>
  <c r="X342" i="5"/>
  <c r="Y342" i="5"/>
  <c r="Z342" i="5"/>
  <c r="AA342" i="5"/>
  <c r="AB342" i="5"/>
  <c r="AC342" i="5"/>
  <c r="AD342" i="5"/>
  <c r="AE342" i="5"/>
  <c r="AF342" i="5"/>
  <c r="W343" i="5"/>
  <c r="X343" i="5"/>
  <c r="Y343" i="5"/>
  <c r="Z343" i="5"/>
  <c r="AA343" i="5"/>
  <c r="AB343" i="5"/>
  <c r="AC343" i="5"/>
  <c r="AD343" i="5"/>
  <c r="AE343" i="5"/>
  <c r="AF343" i="5"/>
  <c r="W344" i="5"/>
  <c r="X344" i="5"/>
  <c r="Y344" i="5"/>
  <c r="Z344" i="5"/>
  <c r="AA344" i="5"/>
  <c r="AB344" i="5"/>
  <c r="AC344" i="5"/>
  <c r="AD344" i="5"/>
  <c r="AE344" i="5"/>
  <c r="AF344" i="5"/>
  <c r="W345" i="5"/>
  <c r="X345" i="5"/>
  <c r="Y345" i="5"/>
  <c r="Z345" i="5"/>
  <c r="AA345" i="5"/>
  <c r="AB345" i="5"/>
  <c r="AC345" i="5"/>
  <c r="AD345" i="5"/>
  <c r="AE345" i="5"/>
  <c r="AF345" i="5"/>
  <c r="W346" i="5"/>
  <c r="X346" i="5"/>
  <c r="Y346" i="5"/>
  <c r="Z346" i="5"/>
  <c r="AA346" i="5"/>
  <c r="AB346" i="5"/>
  <c r="AC346" i="5"/>
  <c r="AD346" i="5"/>
  <c r="AE346" i="5"/>
  <c r="AF346" i="5"/>
  <c r="W347" i="5"/>
  <c r="X347" i="5"/>
  <c r="Y347" i="5"/>
  <c r="Z347" i="5"/>
  <c r="AA347" i="5"/>
  <c r="AB347" i="5"/>
  <c r="AC347" i="5"/>
  <c r="AD347" i="5"/>
  <c r="AE347" i="5"/>
  <c r="AF347" i="5"/>
  <c r="W348" i="5"/>
  <c r="X348" i="5"/>
  <c r="Y348" i="5"/>
  <c r="Z348" i="5"/>
  <c r="AA348" i="5"/>
  <c r="AB348" i="5"/>
  <c r="AC348" i="5"/>
  <c r="AD348" i="5"/>
  <c r="AE348" i="5"/>
  <c r="AF348" i="5"/>
  <c r="W349" i="5"/>
  <c r="X349" i="5"/>
  <c r="Y349" i="5"/>
  <c r="Z349" i="5"/>
  <c r="AA349" i="5"/>
  <c r="AB349" i="5"/>
  <c r="AC349" i="5"/>
  <c r="AD349" i="5"/>
  <c r="AE349" i="5"/>
  <c r="AF349" i="5"/>
  <c r="W350" i="5"/>
  <c r="X350" i="5"/>
  <c r="Y350" i="5"/>
  <c r="Z350" i="5"/>
  <c r="AA350" i="5"/>
  <c r="AB350" i="5"/>
  <c r="AC350" i="5"/>
  <c r="AD350" i="5"/>
  <c r="AE350" i="5"/>
  <c r="AF350" i="5"/>
  <c r="W351" i="5"/>
  <c r="X351" i="5"/>
  <c r="Y351" i="5"/>
  <c r="Z351" i="5"/>
  <c r="AA351" i="5"/>
  <c r="AB351" i="5"/>
  <c r="AC351" i="5"/>
  <c r="AD351" i="5"/>
  <c r="AE351" i="5"/>
  <c r="AF351" i="5"/>
  <c r="W352" i="5"/>
  <c r="X352" i="5"/>
  <c r="Y352" i="5"/>
  <c r="Z352" i="5"/>
  <c r="AA352" i="5"/>
  <c r="AB352" i="5"/>
  <c r="AC352" i="5"/>
  <c r="AD352" i="5"/>
  <c r="AE352" i="5"/>
  <c r="AF352" i="5"/>
  <c r="W353" i="5"/>
  <c r="X353" i="5"/>
  <c r="Y353" i="5"/>
  <c r="Z353" i="5"/>
  <c r="AA353" i="5"/>
  <c r="AB353" i="5"/>
  <c r="AC353" i="5"/>
  <c r="AD353" i="5"/>
  <c r="AE353" i="5"/>
  <c r="AF353" i="5"/>
  <c r="W354" i="5"/>
  <c r="X354" i="5"/>
  <c r="Y354" i="5"/>
  <c r="Z354" i="5"/>
  <c r="AA354" i="5"/>
  <c r="AB354" i="5"/>
  <c r="AC354" i="5"/>
  <c r="AD354" i="5"/>
  <c r="AE354" i="5"/>
  <c r="AF354" i="5"/>
  <c r="W355" i="5"/>
  <c r="X355" i="5"/>
  <c r="Y355" i="5"/>
  <c r="Z355" i="5"/>
  <c r="AA355" i="5"/>
  <c r="AB355" i="5"/>
  <c r="AC355" i="5"/>
  <c r="AD355" i="5"/>
  <c r="AE355" i="5"/>
  <c r="AF355" i="5"/>
  <c r="W356" i="5"/>
  <c r="X356" i="5"/>
  <c r="Y356" i="5"/>
  <c r="Z356" i="5"/>
  <c r="AA356" i="5"/>
  <c r="AB356" i="5"/>
  <c r="AC356" i="5"/>
  <c r="AD356" i="5"/>
  <c r="AE356" i="5"/>
  <c r="AF356" i="5"/>
  <c r="W357" i="5"/>
  <c r="X357" i="5"/>
  <c r="Y357" i="5"/>
  <c r="Z357" i="5"/>
  <c r="AA357" i="5"/>
  <c r="AB357" i="5"/>
  <c r="AC357" i="5"/>
  <c r="AD357" i="5"/>
  <c r="AE357" i="5"/>
  <c r="AF357" i="5"/>
  <c r="W358" i="5"/>
  <c r="X358" i="5"/>
  <c r="Y358" i="5"/>
  <c r="Z358" i="5"/>
  <c r="AA358" i="5"/>
  <c r="AB358" i="5"/>
  <c r="AC358" i="5"/>
  <c r="AD358" i="5"/>
  <c r="AE358" i="5"/>
  <c r="AF358" i="5"/>
  <c r="W359" i="5"/>
  <c r="X359" i="5"/>
  <c r="Y359" i="5"/>
  <c r="Z359" i="5"/>
  <c r="AA359" i="5"/>
  <c r="AB359" i="5"/>
  <c r="AC359" i="5"/>
  <c r="AD359" i="5"/>
  <c r="AE359" i="5"/>
  <c r="AF359" i="5"/>
  <c r="W360" i="5"/>
  <c r="X360" i="5"/>
  <c r="Y360" i="5"/>
  <c r="Z360" i="5"/>
  <c r="AA360" i="5"/>
  <c r="AB360" i="5"/>
  <c r="AC360" i="5"/>
  <c r="AD360" i="5"/>
  <c r="AE360" i="5"/>
  <c r="AF360" i="5"/>
  <c r="W361" i="5"/>
  <c r="X361" i="5"/>
  <c r="Y361" i="5"/>
  <c r="Z361" i="5"/>
  <c r="AA361" i="5"/>
  <c r="AB361" i="5"/>
  <c r="AC361" i="5"/>
  <c r="AD361" i="5"/>
  <c r="AE361" i="5"/>
  <c r="AF361" i="5"/>
  <c r="W362" i="5"/>
  <c r="X362" i="5"/>
  <c r="Y362" i="5"/>
  <c r="Z362" i="5"/>
  <c r="AA362" i="5"/>
  <c r="AB362" i="5"/>
  <c r="AC362" i="5"/>
  <c r="AD362" i="5"/>
  <c r="AE362" i="5"/>
  <c r="AF362" i="5"/>
  <c r="W363" i="5"/>
  <c r="X363" i="5"/>
  <c r="Y363" i="5"/>
  <c r="Z363" i="5"/>
  <c r="AA363" i="5"/>
  <c r="AB363" i="5"/>
  <c r="AC363" i="5"/>
  <c r="AD363" i="5"/>
  <c r="AE363" i="5"/>
  <c r="AF363" i="5"/>
  <c r="W364" i="5"/>
  <c r="X364" i="5"/>
  <c r="Y364" i="5"/>
  <c r="Z364" i="5"/>
  <c r="AA364" i="5"/>
  <c r="AB364" i="5"/>
  <c r="AC364" i="5"/>
  <c r="AD364" i="5"/>
  <c r="AE364" i="5"/>
  <c r="AF364" i="5"/>
  <c r="W365" i="5"/>
  <c r="X365" i="5"/>
  <c r="Y365" i="5"/>
  <c r="Z365" i="5"/>
  <c r="AA365" i="5"/>
  <c r="AB365" i="5"/>
  <c r="AC365" i="5"/>
  <c r="AD365" i="5"/>
  <c r="AE365" i="5"/>
  <c r="AF365" i="5"/>
  <c r="W366" i="5"/>
  <c r="X366" i="5"/>
  <c r="Y366" i="5"/>
  <c r="Z366" i="5"/>
  <c r="AA366" i="5"/>
  <c r="AB366" i="5"/>
  <c r="AC366" i="5"/>
  <c r="AD366" i="5"/>
  <c r="AE366" i="5"/>
  <c r="AF366" i="5"/>
  <c r="W367" i="5"/>
  <c r="X367" i="5"/>
  <c r="Y367" i="5"/>
  <c r="Z367" i="5"/>
  <c r="AA367" i="5"/>
  <c r="AB367" i="5"/>
  <c r="AC367" i="5"/>
  <c r="AD367" i="5"/>
  <c r="AE367" i="5"/>
  <c r="AF367" i="5"/>
  <c r="X3" i="5"/>
  <c r="Y3" i="5"/>
  <c r="Z3" i="5"/>
  <c r="AA3" i="5"/>
  <c r="AB3" i="5"/>
  <c r="AC3" i="5"/>
  <c r="AD3" i="5"/>
  <c r="AE3" i="5"/>
  <c r="AF3" i="5"/>
  <c r="W3" i="5"/>
  <c r="B3" i="3" l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D9" i="1"/>
  <c r="E9" i="1" s="1"/>
  <c r="M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9" i="1"/>
  <c r="D10" i="1" l="1"/>
  <c r="E10" i="1" s="1"/>
  <c r="AA9" i="1"/>
  <c r="D11" i="1" l="1"/>
  <c r="V23" i="1"/>
  <c r="U13" i="1"/>
  <c r="V367" i="1"/>
  <c r="V351" i="1"/>
  <c r="V335" i="1"/>
  <c r="V319" i="1"/>
  <c r="V303" i="1"/>
  <c r="V287" i="1"/>
  <c r="V271" i="1"/>
  <c r="V255" i="1"/>
  <c r="V239" i="1"/>
  <c r="V223" i="1"/>
  <c r="V207" i="1"/>
  <c r="V191" i="1"/>
  <c r="V175" i="1"/>
  <c r="V159" i="1"/>
  <c r="V143" i="1"/>
  <c r="V127" i="1"/>
  <c r="V111" i="1"/>
  <c r="V95" i="1"/>
  <c r="V79" i="1"/>
  <c r="V63" i="1"/>
  <c r="V47" i="1"/>
  <c r="V31" i="1"/>
  <c r="V15" i="1"/>
  <c r="V10" i="1"/>
  <c r="V371" i="1"/>
  <c r="V355" i="1"/>
  <c r="V339" i="1"/>
  <c r="V323" i="1"/>
  <c r="V307" i="1"/>
  <c r="V291" i="1"/>
  <c r="V275" i="1"/>
  <c r="V259" i="1"/>
  <c r="V243" i="1"/>
  <c r="V227" i="1"/>
  <c r="V211" i="1"/>
  <c r="V195" i="1"/>
  <c r="V179" i="1"/>
  <c r="V163" i="1"/>
  <c r="V147" i="1"/>
  <c r="V131" i="1"/>
  <c r="V115" i="1"/>
  <c r="V99" i="1"/>
  <c r="V83" i="1"/>
  <c r="V67" i="1"/>
  <c r="V51" i="1"/>
  <c r="V35" i="1"/>
  <c r="V19" i="1"/>
  <c r="V363" i="1"/>
  <c r="V347" i="1"/>
  <c r="V331" i="1"/>
  <c r="V315" i="1"/>
  <c r="V299" i="1"/>
  <c r="V283" i="1"/>
  <c r="V267" i="1"/>
  <c r="V251" i="1"/>
  <c r="V235" i="1"/>
  <c r="V219" i="1"/>
  <c r="V203" i="1"/>
  <c r="V187" i="1"/>
  <c r="V171" i="1"/>
  <c r="V155" i="1"/>
  <c r="V139" i="1"/>
  <c r="V123" i="1"/>
  <c r="V107" i="1"/>
  <c r="V91" i="1"/>
  <c r="V75" i="1"/>
  <c r="V59" i="1"/>
  <c r="V43" i="1"/>
  <c r="V27" i="1"/>
  <c r="V11" i="1"/>
  <c r="V9" i="1"/>
  <c r="V359" i="1"/>
  <c r="V343" i="1"/>
  <c r="V327" i="1"/>
  <c r="V311" i="1"/>
  <c r="V295" i="1"/>
  <c r="V279" i="1"/>
  <c r="V263" i="1"/>
  <c r="V247" i="1"/>
  <c r="V231" i="1"/>
  <c r="V215" i="1"/>
  <c r="V199" i="1"/>
  <c r="V183" i="1"/>
  <c r="V167" i="1"/>
  <c r="V151" i="1"/>
  <c r="V135" i="1"/>
  <c r="V119" i="1"/>
  <c r="V103" i="1"/>
  <c r="V87" i="1"/>
  <c r="V71" i="1"/>
  <c r="V55" i="1"/>
  <c r="V39" i="1"/>
  <c r="V372" i="1"/>
  <c r="V368" i="1"/>
  <c r="V364" i="1"/>
  <c r="V360" i="1"/>
  <c r="V356" i="1"/>
  <c r="V352" i="1"/>
  <c r="V348" i="1"/>
  <c r="V344" i="1"/>
  <c r="V340" i="1"/>
  <c r="V336" i="1"/>
  <c r="V332" i="1"/>
  <c r="V328" i="1"/>
  <c r="V324" i="1"/>
  <c r="V320" i="1"/>
  <c r="V316" i="1"/>
  <c r="V312" i="1"/>
  <c r="V308" i="1"/>
  <c r="V304" i="1"/>
  <c r="V300" i="1"/>
  <c r="V296" i="1"/>
  <c r="V292" i="1"/>
  <c r="V288" i="1"/>
  <c r="V284" i="1"/>
  <c r="V280" i="1"/>
  <c r="V276" i="1"/>
  <c r="V272" i="1"/>
  <c r="V268" i="1"/>
  <c r="V264" i="1"/>
  <c r="V260" i="1"/>
  <c r="V256" i="1"/>
  <c r="V252" i="1"/>
  <c r="V248" i="1"/>
  <c r="V244" i="1"/>
  <c r="V240" i="1"/>
  <c r="V236" i="1"/>
  <c r="V232" i="1"/>
  <c r="V228" i="1"/>
  <c r="V224" i="1"/>
  <c r="V220" i="1"/>
  <c r="V216" i="1"/>
  <c r="V212" i="1"/>
  <c r="V208" i="1"/>
  <c r="V204" i="1"/>
  <c r="V200" i="1"/>
  <c r="V196" i="1"/>
  <c r="V192" i="1"/>
  <c r="V188" i="1"/>
  <c r="V184" i="1"/>
  <c r="V180" i="1"/>
  <c r="V176" i="1"/>
  <c r="V172" i="1"/>
  <c r="V168" i="1"/>
  <c r="V164" i="1"/>
  <c r="V160" i="1"/>
  <c r="V156" i="1"/>
  <c r="V152" i="1"/>
  <c r="V148" i="1"/>
  <c r="V144" i="1"/>
  <c r="V140" i="1"/>
  <c r="V136" i="1"/>
  <c r="V132" i="1"/>
  <c r="V128" i="1"/>
  <c r="V124" i="1"/>
  <c r="V120" i="1"/>
  <c r="V116" i="1"/>
  <c r="V112" i="1"/>
  <c r="V108" i="1"/>
  <c r="V104" i="1"/>
  <c r="V100" i="1"/>
  <c r="V96" i="1"/>
  <c r="V92" i="1"/>
  <c r="V88" i="1"/>
  <c r="V84" i="1"/>
  <c r="V80" i="1"/>
  <c r="V76" i="1"/>
  <c r="V72" i="1"/>
  <c r="V68" i="1"/>
  <c r="V64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373" i="1"/>
  <c r="V369" i="1"/>
  <c r="V365" i="1"/>
  <c r="V361" i="1"/>
  <c r="V357" i="1"/>
  <c r="V353" i="1"/>
  <c r="V349" i="1"/>
  <c r="V345" i="1"/>
  <c r="V341" i="1"/>
  <c r="V337" i="1"/>
  <c r="V333" i="1"/>
  <c r="V329" i="1"/>
  <c r="V325" i="1"/>
  <c r="V321" i="1"/>
  <c r="V317" i="1"/>
  <c r="V313" i="1"/>
  <c r="V309" i="1"/>
  <c r="V305" i="1"/>
  <c r="V301" i="1"/>
  <c r="V297" i="1"/>
  <c r="V293" i="1"/>
  <c r="V289" i="1"/>
  <c r="V285" i="1"/>
  <c r="V281" i="1"/>
  <c r="V277" i="1"/>
  <c r="V273" i="1"/>
  <c r="V269" i="1"/>
  <c r="V265" i="1"/>
  <c r="V261" i="1"/>
  <c r="V257" i="1"/>
  <c r="V253" i="1"/>
  <c r="V249" i="1"/>
  <c r="V245" i="1"/>
  <c r="V241" i="1"/>
  <c r="V237" i="1"/>
  <c r="V233" i="1"/>
  <c r="V229" i="1"/>
  <c r="V225" i="1"/>
  <c r="V221" i="1"/>
  <c r="V217" i="1"/>
  <c r="V213" i="1"/>
  <c r="V209" i="1"/>
  <c r="V205" i="1"/>
  <c r="V201" i="1"/>
  <c r="V197" i="1"/>
  <c r="V193" i="1"/>
  <c r="V189" i="1"/>
  <c r="V185" i="1"/>
  <c r="V181" i="1"/>
  <c r="V177" i="1"/>
  <c r="V173" i="1"/>
  <c r="V169" i="1"/>
  <c r="V165" i="1"/>
  <c r="V161" i="1"/>
  <c r="V157" i="1"/>
  <c r="V153" i="1"/>
  <c r="V149" i="1"/>
  <c r="V145" i="1"/>
  <c r="V141" i="1"/>
  <c r="V137" i="1"/>
  <c r="V133" i="1"/>
  <c r="V129" i="1"/>
  <c r="V125" i="1"/>
  <c r="V121" i="1"/>
  <c r="V117" i="1"/>
  <c r="V113" i="1"/>
  <c r="V109" i="1"/>
  <c r="V105" i="1"/>
  <c r="V101" i="1"/>
  <c r="V97" i="1"/>
  <c r="V93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J6" i="1"/>
  <c r="V370" i="1"/>
  <c r="V366" i="1"/>
  <c r="V362" i="1"/>
  <c r="V358" i="1"/>
  <c r="V354" i="1"/>
  <c r="V350" i="1"/>
  <c r="V346" i="1"/>
  <c r="V342" i="1"/>
  <c r="V338" i="1"/>
  <c r="V334" i="1"/>
  <c r="V330" i="1"/>
  <c r="V326" i="1"/>
  <c r="V322" i="1"/>
  <c r="V318" i="1"/>
  <c r="V314" i="1"/>
  <c r="V310" i="1"/>
  <c r="V306" i="1"/>
  <c r="V302" i="1"/>
  <c r="V298" i="1"/>
  <c r="V294" i="1"/>
  <c r="V290" i="1"/>
  <c r="V286" i="1"/>
  <c r="V282" i="1"/>
  <c r="V278" i="1"/>
  <c r="V274" i="1"/>
  <c r="V270" i="1"/>
  <c r="V266" i="1"/>
  <c r="V262" i="1"/>
  <c r="V258" i="1"/>
  <c r="V254" i="1"/>
  <c r="V250" i="1"/>
  <c r="V246" i="1"/>
  <c r="V242" i="1"/>
  <c r="V238" i="1"/>
  <c r="V234" i="1"/>
  <c r="V230" i="1"/>
  <c r="V226" i="1"/>
  <c r="V222" i="1"/>
  <c r="V218" i="1"/>
  <c r="V214" i="1"/>
  <c r="V210" i="1"/>
  <c r="V206" i="1"/>
  <c r="V202" i="1"/>
  <c r="V198" i="1"/>
  <c r="V194" i="1"/>
  <c r="V190" i="1"/>
  <c r="V186" i="1"/>
  <c r="V182" i="1"/>
  <c r="V178" i="1"/>
  <c r="V174" i="1"/>
  <c r="V170" i="1"/>
  <c r="V166" i="1"/>
  <c r="V162" i="1"/>
  <c r="V158" i="1"/>
  <c r="V154" i="1"/>
  <c r="V150" i="1"/>
  <c r="V146" i="1"/>
  <c r="V142" i="1"/>
  <c r="V138" i="1"/>
  <c r="V134" i="1"/>
  <c r="V130" i="1"/>
  <c r="V126" i="1"/>
  <c r="V122" i="1"/>
  <c r="V118" i="1"/>
  <c r="V114" i="1"/>
  <c r="V110" i="1"/>
  <c r="V106" i="1"/>
  <c r="V102" i="1"/>
  <c r="V98" i="1"/>
  <c r="V94" i="1"/>
  <c r="V90" i="1"/>
  <c r="V86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U369" i="1"/>
  <c r="U361" i="1"/>
  <c r="U353" i="1"/>
  <c r="U345" i="1"/>
  <c r="U337" i="1"/>
  <c r="U329" i="1"/>
  <c r="U321" i="1"/>
  <c r="U313" i="1"/>
  <c r="U305" i="1"/>
  <c r="U297" i="1"/>
  <c r="U289" i="1"/>
  <c r="U281" i="1"/>
  <c r="U273" i="1"/>
  <c r="U265" i="1"/>
  <c r="U257" i="1"/>
  <c r="U249" i="1"/>
  <c r="U241" i="1"/>
  <c r="U233" i="1"/>
  <c r="U225" i="1"/>
  <c r="U217" i="1"/>
  <c r="U209" i="1"/>
  <c r="U201" i="1"/>
  <c r="U193" i="1"/>
  <c r="U185" i="1"/>
  <c r="U177" i="1"/>
  <c r="U169" i="1"/>
  <c r="U161" i="1"/>
  <c r="U153" i="1"/>
  <c r="U145" i="1"/>
  <c r="U137" i="1"/>
  <c r="U129" i="1"/>
  <c r="U121" i="1"/>
  <c r="U113" i="1"/>
  <c r="U105" i="1"/>
  <c r="U97" i="1"/>
  <c r="U89" i="1"/>
  <c r="U81" i="1"/>
  <c r="U73" i="1"/>
  <c r="U65" i="1"/>
  <c r="U57" i="1"/>
  <c r="U49" i="1"/>
  <c r="U41" i="1"/>
  <c r="U33" i="1"/>
  <c r="U25" i="1"/>
  <c r="U17" i="1"/>
  <c r="U10" i="1"/>
  <c r="U371" i="1"/>
  <c r="U363" i="1"/>
  <c r="U355" i="1"/>
  <c r="U347" i="1"/>
  <c r="U339" i="1"/>
  <c r="U331" i="1"/>
  <c r="U323" i="1"/>
  <c r="U315" i="1"/>
  <c r="U307" i="1"/>
  <c r="U299" i="1"/>
  <c r="U291" i="1"/>
  <c r="U283" i="1"/>
  <c r="U275" i="1"/>
  <c r="U267" i="1"/>
  <c r="U259" i="1"/>
  <c r="U251" i="1"/>
  <c r="U243" i="1"/>
  <c r="U235" i="1"/>
  <c r="U227" i="1"/>
  <c r="U219" i="1"/>
  <c r="U211" i="1"/>
  <c r="U203" i="1"/>
  <c r="U195" i="1"/>
  <c r="U187" i="1"/>
  <c r="U179" i="1"/>
  <c r="U171" i="1"/>
  <c r="U163" i="1"/>
  <c r="U155" i="1"/>
  <c r="U147" i="1"/>
  <c r="U139" i="1"/>
  <c r="U131" i="1"/>
  <c r="U123" i="1"/>
  <c r="U115" i="1"/>
  <c r="U107" i="1"/>
  <c r="U99" i="1"/>
  <c r="U91" i="1"/>
  <c r="U83" i="1"/>
  <c r="U75" i="1"/>
  <c r="U67" i="1"/>
  <c r="U59" i="1"/>
  <c r="U51" i="1"/>
  <c r="U43" i="1"/>
  <c r="U35" i="1"/>
  <c r="U27" i="1"/>
  <c r="U19" i="1"/>
  <c r="U11" i="1"/>
  <c r="I6" i="1"/>
  <c r="U9" i="1"/>
  <c r="U367" i="1"/>
  <c r="U359" i="1"/>
  <c r="U351" i="1"/>
  <c r="U343" i="1"/>
  <c r="U335" i="1"/>
  <c r="U327" i="1"/>
  <c r="U319" i="1"/>
  <c r="U311" i="1"/>
  <c r="U303" i="1"/>
  <c r="U295" i="1"/>
  <c r="U287" i="1"/>
  <c r="U279" i="1"/>
  <c r="U271" i="1"/>
  <c r="U263" i="1"/>
  <c r="U255" i="1"/>
  <c r="U247" i="1"/>
  <c r="U239" i="1"/>
  <c r="U231" i="1"/>
  <c r="U223" i="1"/>
  <c r="U215" i="1"/>
  <c r="U207" i="1"/>
  <c r="U199" i="1"/>
  <c r="U191" i="1"/>
  <c r="U183" i="1"/>
  <c r="U175" i="1"/>
  <c r="U167" i="1"/>
  <c r="U159" i="1"/>
  <c r="U151" i="1"/>
  <c r="U143" i="1"/>
  <c r="U135" i="1"/>
  <c r="U127" i="1"/>
  <c r="U119" i="1"/>
  <c r="U111" i="1"/>
  <c r="U103" i="1"/>
  <c r="U95" i="1"/>
  <c r="U87" i="1"/>
  <c r="U79" i="1"/>
  <c r="U71" i="1"/>
  <c r="U63" i="1"/>
  <c r="U55" i="1"/>
  <c r="U47" i="1"/>
  <c r="U39" i="1"/>
  <c r="U31" i="1"/>
  <c r="U23" i="1"/>
  <c r="U15" i="1"/>
  <c r="U373" i="1"/>
  <c r="U365" i="1"/>
  <c r="U357" i="1"/>
  <c r="U349" i="1"/>
  <c r="U341" i="1"/>
  <c r="U333" i="1"/>
  <c r="U325" i="1"/>
  <c r="U317" i="1"/>
  <c r="U309" i="1"/>
  <c r="U301" i="1"/>
  <c r="U293" i="1"/>
  <c r="U285" i="1"/>
  <c r="U277" i="1"/>
  <c r="U269" i="1"/>
  <c r="U261" i="1"/>
  <c r="U253" i="1"/>
  <c r="U245" i="1"/>
  <c r="U237" i="1"/>
  <c r="U229" i="1"/>
  <c r="U221" i="1"/>
  <c r="U213" i="1"/>
  <c r="U205" i="1"/>
  <c r="U197" i="1"/>
  <c r="U189" i="1"/>
  <c r="U181" i="1"/>
  <c r="U173" i="1"/>
  <c r="U165" i="1"/>
  <c r="U157" i="1"/>
  <c r="U149" i="1"/>
  <c r="U141" i="1"/>
  <c r="U133" i="1"/>
  <c r="U125" i="1"/>
  <c r="U117" i="1"/>
  <c r="U109" i="1"/>
  <c r="U101" i="1"/>
  <c r="U93" i="1"/>
  <c r="U85" i="1"/>
  <c r="U77" i="1"/>
  <c r="U69" i="1"/>
  <c r="U61" i="1"/>
  <c r="U53" i="1"/>
  <c r="U45" i="1"/>
  <c r="U37" i="1"/>
  <c r="U29" i="1"/>
  <c r="U21" i="1"/>
  <c r="U372" i="1"/>
  <c r="U370" i="1"/>
  <c r="U368" i="1"/>
  <c r="U366" i="1"/>
  <c r="U364" i="1"/>
  <c r="U362" i="1"/>
  <c r="U360" i="1"/>
  <c r="U358" i="1"/>
  <c r="U356" i="1"/>
  <c r="U354" i="1"/>
  <c r="U352" i="1"/>
  <c r="U350" i="1"/>
  <c r="U348" i="1"/>
  <c r="U346" i="1"/>
  <c r="U344" i="1"/>
  <c r="U342" i="1"/>
  <c r="U340" i="1"/>
  <c r="U338" i="1"/>
  <c r="U336" i="1"/>
  <c r="U334" i="1"/>
  <c r="U332" i="1"/>
  <c r="U330" i="1"/>
  <c r="U328" i="1"/>
  <c r="U326" i="1"/>
  <c r="U324" i="1"/>
  <c r="U322" i="1"/>
  <c r="U320" i="1"/>
  <c r="U318" i="1"/>
  <c r="U316" i="1"/>
  <c r="U314" i="1"/>
  <c r="U312" i="1"/>
  <c r="U310" i="1"/>
  <c r="U308" i="1"/>
  <c r="U306" i="1"/>
  <c r="U304" i="1"/>
  <c r="U302" i="1"/>
  <c r="U300" i="1"/>
  <c r="U298" i="1"/>
  <c r="U296" i="1"/>
  <c r="U294" i="1"/>
  <c r="U292" i="1"/>
  <c r="U290" i="1"/>
  <c r="U288" i="1"/>
  <c r="U286" i="1"/>
  <c r="U284" i="1"/>
  <c r="U282" i="1"/>
  <c r="U280" i="1"/>
  <c r="U278" i="1"/>
  <c r="U276" i="1"/>
  <c r="U274" i="1"/>
  <c r="U272" i="1"/>
  <c r="U270" i="1"/>
  <c r="U268" i="1"/>
  <c r="U266" i="1"/>
  <c r="U264" i="1"/>
  <c r="U262" i="1"/>
  <c r="U260" i="1"/>
  <c r="U258" i="1"/>
  <c r="U256" i="1"/>
  <c r="U254" i="1"/>
  <c r="U252" i="1"/>
  <c r="U250" i="1"/>
  <c r="U248" i="1"/>
  <c r="U246" i="1"/>
  <c r="U244" i="1"/>
  <c r="U242" i="1"/>
  <c r="U240" i="1"/>
  <c r="U238" i="1"/>
  <c r="U236" i="1"/>
  <c r="U234" i="1"/>
  <c r="U232" i="1"/>
  <c r="U230" i="1"/>
  <c r="U228" i="1"/>
  <c r="U226" i="1"/>
  <c r="U224" i="1"/>
  <c r="U222" i="1"/>
  <c r="U220" i="1"/>
  <c r="U218" i="1"/>
  <c r="U216" i="1"/>
  <c r="U214" i="1"/>
  <c r="U212" i="1"/>
  <c r="U210" i="1"/>
  <c r="U208" i="1"/>
  <c r="U206" i="1"/>
  <c r="U204" i="1"/>
  <c r="U202" i="1"/>
  <c r="U200" i="1"/>
  <c r="U198" i="1"/>
  <c r="U196" i="1"/>
  <c r="U194" i="1"/>
  <c r="U192" i="1"/>
  <c r="U190" i="1"/>
  <c r="U188" i="1"/>
  <c r="U186" i="1"/>
  <c r="U184" i="1"/>
  <c r="U182" i="1"/>
  <c r="U180" i="1"/>
  <c r="U178" i="1"/>
  <c r="U176" i="1"/>
  <c r="U174" i="1"/>
  <c r="U172" i="1"/>
  <c r="U170" i="1"/>
  <c r="U168" i="1"/>
  <c r="U166" i="1"/>
  <c r="U164" i="1"/>
  <c r="U162" i="1"/>
  <c r="U160" i="1"/>
  <c r="U158" i="1"/>
  <c r="U156" i="1"/>
  <c r="U154" i="1"/>
  <c r="U152" i="1"/>
  <c r="U150" i="1"/>
  <c r="U148" i="1"/>
  <c r="U146" i="1"/>
  <c r="U144" i="1"/>
  <c r="U142" i="1"/>
  <c r="U140" i="1"/>
  <c r="U138" i="1"/>
  <c r="U136" i="1"/>
  <c r="U134" i="1"/>
  <c r="U132" i="1"/>
  <c r="U130" i="1"/>
  <c r="U128" i="1"/>
  <c r="U126" i="1"/>
  <c r="U124" i="1"/>
  <c r="U122" i="1"/>
  <c r="U120" i="1"/>
  <c r="U118" i="1"/>
  <c r="U116" i="1"/>
  <c r="U114" i="1"/>
  <c r="U112" i="1"/>
  <c r="U110" i="1"/>
  <c r="U108" i="1"/>
  <c r="U106" i="1"/>
  <c r="U104" i="1"/>
  <c r="U102" i="1"/>
  <c r="U100" i="1"/>
  <c r="U98" i="1"/>
  <c r="U96" i="1"/>
  <c r="U94" i="1"/>
  <c r="U92" i="1"/>
  <c r="U90" i="1"/>
  <c r="U88" i="1"/>
  <c r="U86" i="1"/>
  <c r="U84" i="1"/>
  <c r="U82" i="1"/>
  <c r="U80" i="1"/>
  <c r="U78" i="1"/>
  <c r="U76" i="1"/>
  <c r="U74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U38" i="1"/>
  <c r="U36" i="1"/>
  <c r="U34" i="1"/>
  <c r="U32" i="1"/>
  <c r="U30" i="1"/>
  <c r="U28" i="1"/>
  <c r="U26" i="1"/>
  <c r="U24" i="1"/>
  <c r="U22" i="1"/>
  <c r="U20" i="1"/>
  <c r="U18" i="1"/>
  <c r="U16" i="1"/>
  <c r="U14" i="1"/>
  <c r="U12" i="1"/>
  <c r="T351" i="1"/>
  <c r="AB351" i="1"/>
  <c r="X351" i="1"/>
  <c r="Y322" i="1"/>
  <c r="AC351" i="1"/>
  <c r="W321" i="1"/>
  <c r="Z10" i="1"/>
  <c r="Z12" i="1"/>
  <c r="Z14" i="1"/>
  <c r="Z16" i="1"/>
  <c r="Z18" i="1"/>
  <c r="Z20" i="1"/>
  <c r="Z22" i="1"/>
  <c r="Z24" i="1"/>
  <c r="Z26" i="1"/>
  <c r="Z28" i="1"/>
  <c r="Z30" i="1"/>
  <c r="Z32" i="1"/>
  <c r="Z34" i="1"/>
  <c r="Z36" i="1"/>
  <c r="Z38" i="1"/>
  <c r="Z40" i="1"/>
  <c r="Z42" i="1"/>
  <c r="Z44" i="1"/>
  <c r="Z46" i="1"/>
  <c r="Z48" i="1"/>
  <c r="Z50" i="1"/>
  <c r="Z52" i="1"/>
  <c r="Z54" i="1"/>
  <c r="Z56" i="1"/>
  <c r="Z58" i="1"/>
  <c r="Z60" i="1"/>
  <c r="Z62" i="1"/>
  <c r="Z64" i="1"/>
  <c r="Z66" i="1"/>
  <c r="Z68" i="1"/>
  <c r="Z70" i="1"/>
  <c r="Z72" i="1"/>
  <c r="Z74" i="1"/>
  <c r="Z11" i="1"/>
  <c r="Z13" i="1"/>
  <c r="Z15" i="1"/>
  <c r="Z17" i="1"/>
  <c r="Z19" i="1"/>
  <c r="Z21" i="1"/>
  <c r="Z23" i="1"/>
  <c r="Z25" i="1"/>
  <c r="Z27" i="1"/>
  <c r="Z29" i="1"/>
  <c r="Z31" i="1"/>
  <c r="Z33" i="1"/>
  <c r="Z35" i="1"/>
  <c r="Z37" i="1"/>
  <c r="Z39" i="1"/>
  <c r="Z41" i="1"/>
  <c r="Z43" i="1"/>
  <c r="Z45" i="1"/>
  <c r="Z47" i="1"/>
  <c r="Z49" i="1"/>
  <c r="Z51" i="1"/>
  <c r="Z53" i="1"/>
  <c r="Z55" i="1"/>
  <c r="Z57" i="1"/>
  <c r="Z59" i="1"/>
  <c r="Z61" i="1"/>
  <c r="Z63" i="1"/>
  <c r="Z65" i="1"/>
  <c r="Z67" i="1"/>
  <c r="Z69" i="1"/>
  <c r="Z71" i="1"/>
  <c r="Z73" i="1"/>
  <c r="Z75" i="1"/>
  <c r="Z77" i="1"/>
  <c r="Z79" i="1"/>
  <c r="Z81" i="1"/>
  <c r="Z83" i="1"/>
  <c r="Z85" i="1"/>
  <c r="Z87" i="1"/>
  <c r="Z89" i="1"/>
  <c r="Z91" i="1"/>
  <c r="Z93" i="1"/>
  <c r="Z95" i="1"/>
  <c r="Z97" i="1"/>
  <c r="Z99" i="1"/>
  <c r="Z101" i="1"/>
  <c r="Z103" i="1"/>
  <c r="Z105" i="1"/>
  <c r="Z107" i="1"/>
  <c r="Z109" i="1"/>
  <c r="Z111" i="1"/>
  <c r="Z113" i="1"/>
  <c r="Z115" i="1"/>
  <c r="Z117" i="1"/>
  <c r="Z119" i="1"/>
  <c r="Z121" i="1"/>
  <c r="Z123" i="1"/>
  <c r="Z125" i="1"/>
  <c r="Z127" i="1"/>
  <c r="Z129" i="1"/>
  <c r="Z131" i="1"/>
  <c r="Z133" i="1"/>
  <c r="Z135" i="1"/>
  <c r="Z137" i="1"/>
  <c r="Z76" i="1"/>
  <c r="Z78" i="1"/>
  <c r="Z80" i="1"/>
  <c r="Z82" i="1"/>
  <c r="Z84" i="1"/>
  <c r="Z86" i="1"/>
  <c r="Z88" i="1"/>
  <c r="Z90" i="1"/>
  <c r="Z92" i="1"/>
  <c r="Z94" i="1"/>
  <c r="Z96" i="1"/>
  <c r="Z98" i="1"/>
  <c r="Z100" i="1"/>
  <c r="Z102" i="1"/>
  <c r="Z104" i="1"/>
  <c r="Z106" i="1"/>
  <c r="Z108" i="1"/>
  <c r="Z110" i="1"/>
  <c r="Z112" i="1"/>
  <c r="Z114" i="1"/>
  <c r="Z116" i="1"/>
  <c r="Z118" i="1"/>
  <c r="Z120" i="1"/>
  <c r="Z122" i="1"/>
  <c r="Z124" i="1"/>
  <c r="Z126" i="1"/>
  <c r="Z128" i="1"/>
  <c r="Z130" i="1"/>
  <c r="Z132" i="1"/>
  <c r="Z134" i="1"/>
  <c r="Z136" i="1"/>
  <c r="Z139" i="1"/>
  <c r="Z141" i="1"/>
  <c r="Z143" i="1"/>
  <c r="Z145" i="1"/>
  <c r="Z147" i="1"/>
  <c r="Z149" i="1"/>
  <c r="Z151" i="1"/>
  <c r="Z153" i="1"/>
  <c r="Z155" i="1"/>
  <c r="Z157" i="1"/>
  <c r="Z159" i="1"/>
  <c r="Z161" i="1"/>
  <c r="Z163" i="1"/>
  <c r="Z165" i="1"/>
  <c r="Z167" i="1"/>
  <c r="Z169" i="1"/>
  <c r="Z171" i="1"/>
  <c r="Z173" i="1"/>
  <c r="Z175" i="1"/>
  <c r="Z177" i="1"/>
  <c r="Z138" i="1"/>
  <c r="Z140" i="1"/>
  <c r="Z142" i="1"/>
  <c r="Z144" i="1"/>
  <c r="Z146" i="1"/>
  <c r="Z148" i="1"/>
  <c r="Z150" i="1"/>
  <c r="Z152" i="1"/>
  <c r="Z154" i="1"/>
  <c r="Z156" i="1"/>
  <c r="Z158" i="1"/>
  <c r="Z160" i="1"/>
  <c r="Z162" i="1"/>
  <c r="Z164" i="1"/>
  <c r="Z166" i="1"/>
  <c r="Z168" i="1"/>
  <c r="Z170" i="1"/>
  <c r="Z172" i="1"/>
  <c r="Z174" i="1"/>
  <c r="Z176" i="1"/>
  <c r="Z178" i="1"/>
  <c r="Z180" i="1"/>
  <c r="Z182" i="1"/>
  <c r="Z184" i="1"/>
  <c r="Z186" i="1"/>
  <c r="Z188" i="1"/>
  <c r="Z190" i="1"/>
  <c r="Z192" i="1"/>
  <c r="Z194" i="1"/>
  <c r="Z196" i="1"/>
  <c r="Z198" i="1"/>
  <c r="Z200" i="1"/>
  <c r="Z202" i="1"/>
  <c r="Z204" i="1"/>
  <c r="Z206" i="1"/>
  <c r="Z208" i="1"/>
  <c r="Z210" i="1"/>
  <c r="Z212" i="1"/>
  <c r="Z214" i="1"/>
  <c r="Z216" i="1"/>
  <c r="Z218" i="1"/>
  <c r="Z220" i="1"/>
  <c r="Z222" i="1"/>
  <c r="Z224" i="1"/>
  <c r="Z226" i="1"/>
  <c r="Z228" i="1"/>
  <c r="Z230" i="1"/>
  <c r="Z232" i="1"/>
  <c r="Z234" i="1"/>
  <c r="Z236" i="1"/>
  <c r="Z238" i="1"/>
  <c r="Z240" i="1"/>
  <c r="Z242" i="1"/>
  <c r="Z244" i="1"/>
  <c r="Z246" i="1"/>
  <c r="Z248" i="1"/>
  <c r="Z250" i="1"/>
  <c r="Z252" i="1"/>
  <c r="Z254" i="1"/>
  <c r="Z256" i="1"/>
  <c r="Z258" i="1"/>
  <c r="Z260" i="1"/>
  <c r="Z262" i="1"/>
  <c r="Z264" i="1"/>
  <c r="Z266" i="1"/>
  <c r="Z268" i="1"/>
  <c r="Z270" i="1"/>
  <c r="Z272" i="1"/>
  <c r="Z274" i="1"/>
  <c r="Z276" i="1"/>
  <c r="Z278" i="1"/>
  <c r="Z280" i="1"/>
  <c r="Z282" i="1"/>
  <c r="Z284" i="1"/>
  <c r="Z286" i="1"/>
  <c r="Z288" i="1"/>
  <c r="Z290" i="1"/>
  <c r="Z292" i="1"/>
  <c r="Z294" i="1"/>
  <c r="Z296" i="1"/>
  <c r="Z298" i="1"/>
  <c r="Z300" i="1"/>
  <c r="Z302" i="1"/>
  <c r="Z304" i="1"/>
  <c r="Z306" i="1"/>
  <c r="Z308" i="1"/>
  <c r="Z310" i="1"/>
  <c r="Z312" i="1"/>
  <c r="Z314" i="1"/>
  <c r="Z316" i="1"/>
  <c r="Z318" i="1"/>
  <c r="Z320" i="1"/>
  <c r="Z179" i="1"/>
  <c r="Z181" i="1"/>
  <c r="Z183" i="1"/>
  <c r="Z185" i="1"/>
  <c r="Z187" i="1"/>
  <c r="Z189" i="1"/>
  <c r="Z191" i="1"/>
  <c r="Z193" i="1"/>
  <c r="Z195" i="1"/>
  <c r="Z197" i="1"/>
  <c r="Z199" i="1"/>
  <c r="Z201" i="1"/>
  <c r="Z203" i="1"/>
  <c r="Z205" i="1"/>
  <c r="Z207" i="1"/>
  <c r="Z209" i="1"/>
  <c r="Z211" i="1"/>
  <c r="Z213" i="1"/>
  <c r="Z215" i="1"/>
  <c r="Z217" i="1"/>
  <c r="Z219" i="1"/>
  <c r="Z221" i="1"/>
  <c r="Z223" i="1"/>
  <c r="Z225" i="1"/>
  <c r="Z227" i="1"/>
  <c r="Z229" i="1"/>
  <c r="Z231" i="1"/>
  <c r="Z233" i="1"/>
  <c r="Z235" i="1"/>
  <c r="Z237" i="1"/>
  <c r="Z239" i="1"/>
  <c r="Z241" i="1"/>
  <c r="Z243" i="1"/>
  <c r="Z245" i="1"/>
  <c r="Z247" i="1"/>
  <c r="Z249" i="1"/>
  <c r="Z251" i="1"/>
  <c r="Z253" i="1"/>
  <c r="Z255" i="1"/>
  <c r="Z257" i="1"/>
  <c r="Z259" i="1"/>
  <c r="Z261" i="1"/>
  <c r="Z263" i="1"/>
  <c r="Z265" i="1"/>
  <c r="Z267" i="1"/>
  <c r="Z269" i="1"/>
  <c r="Z271" i="1"/>
  <c r="Z273" i="1"/>
  <c r="Z275" i="1"/>
  <c r="Z277" i="1"/>
  <c r="Z279" i="1"/>
  <c r="Z281" i="1"/>
  <c r="Z283" i="1"/>
  <c r="Z285" i="1"/>
  <c r="Z287" i="1"/>
  <c r="Z289" i="1"/>
  <c r="Z291" i="1"/>
  <c r="Z293" i="1"/>
  <c r="Z295" i="1"/>
  <c r="Z297" i="1"/>
  <c r="Z299" i="1"/>
  <c r="Z301" i="1"/>
  <c r="Z303" i="1"/>
  <c r="Z305" i="1"/>
  <c r="Z307" i="1"/>
  <c r="Z309" i="1"/>
  <c r="Z311" i="1"/>
  <c r="Z313" i="1"/>
  <c r="Z315" i="1"/>
  <c r="Z317" i="1"/>
  <c r="Z319" i="1"/>
  <c r="Z321" i="1"/>
  <c r="Z323" i="1"/>
  <c r="Z325" i="1"/>
  <c r="Z327" i="1"/>
  <c r="Z329" i="1"/>
  <c r="Z331" i="1"/>
  <c r="Z333" i="1"/>
  <c r="Z335" i="1"/>
  <c r="Z337" i="1"/>
  <c r="Z339" i="1"/>
  <c r="Z341" i="1"/>
  <c r="Z343" i="1"/>
  <c r="Z345" i="1"/>
  <c r="Z347" i="1"/>
  <c r="Z349" i="1"/>
  <c r="AC9" i="1"/>
  <c r="Y9" i="1"/>
  <c r="AB373" i="1"/>
  <c r="X373" i="1"/>
  <c r="T373" i="1"/>
  <c r="Z372" i="1"/>
  <c r="AB371" i="1"/>
  <c r="X371" i="1"/>
  <c r="T371" i="1"/>
  <c r="Z370" i="1"/>
  <c r="AB369" i="1"/>
  <c r="X369" i="1"/>
  <c r="T369" i="1"/>
  <c r="Z368" i="1"/>
  <c r="AB367" i="1"/>
  <c r="X367" i="1"/>
  <c r="T367" i="1"/>
  <c r="Z366" i="1"/>
  <c r="AB365" i="1"/>
  <c r="X365" i="1"/>
  <c r="T365" i="1"/>
  <c r="Z364" i="1"/>
  <c r="AB363" i="1"/>
  <c r="X363" i="1"/>
  <c r="T363" i="1"/>
  <c r="Z362" i="1"/>
  <c r="AB361" i="1"/>
  <c r="X361" i="1"/>
  <c r="T361" i="1"/>
  <c r="Z360" i="1"/>
  <c r="AB359" i="1"/>
  <c r="X359" i="1"/>
  <c r="T359" i="1"/>
  <c r="Z358" i="1"/>
  <c r="AB357" i="1"/>
  <c r="X357" i="1"/>
  <c r="T357" i="1"/>
  <c r="Z356" i="1"/>
  <c r="AB355" i="1"/>
  <c r="X355" i="1"/>
  <c r="T355" i="1"/>
  <c r="Z354" i="1"/>
  <c r="AB353" i="1"/>
  <c r="X353" i="1"/>
  <c r="T353" i="1"/>
  <c r="Z352" i="1"/>
  <c r="Y350" i="1"/>
  <c r="AA349" i="1"/>
  <c r="Y348" i="1"/>
  <c r="AA347" i="1"/>
  <c r="Y346" i="1"/>
  <c r="AA345" i="1"/>
  <c r="Y344" i="1"/>
  <c r="AA343" i="1"/>
  <c r="Y342" i="1"/>
  <c r="AA341" i="1"/>
  <c r="Y340" i="1"/>
  <c r="AA339" i="1"/>
  <c r="Y338" i="1"/>
  <c r="AA337" i="1"/>
  <c r="Y336" i="1"/>
  <c r="AA335" i="1"/>
  <c r="Y334" i="1"/>
  <c r="AA333" i="1"/>
  <c r="Y332" i="1"/>
  <c r="AA331" i="1"/>
  <c r="Y330" i="1"/>
  <c r="AA329" i="1"/>
  <c r="Y328" i="1"/>
  <c r="AA327" i="1"/>
  <c r="Y326" i="1"/>
  <c r="AA325" i="1"/>
  <c r="Y324" i="1"/>
  <c r="AA323" i="1"/>
  <c r="AA321" i="1"/>
  <c r="T11" i="1"/>
  <c r="T13" i="1"/>
  <c r="T15" i="1"/>
  <c r="T17" i="1"/>
  <c r="T19" i="1"/>
  <c r="T21" i="1"/>
  <c r="T23" i="1"/>
  <c r="T25" i="1"/>
  <c r="T27" i="1"/>
  <c r="T29" i="1"/>
  <c r="T31" i="1"/>
  <c r="T33" i="1"/>
  <c r="T35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T67" i="1"/>
  <c r="T69" i="1"/>
  <c r="T71" i="1"/>
  <c r="T73" i="1"/>
  <c r="T75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T40" i="1"/>
  <c r="T42" i="1"/>
  <c r="T44" i="1"/>
  <c r="T46" i="1"/>
  <c r="T48" i="1"/>
  <c r="T50" i="1"/>
  <c r="T52" i="1"/>
  <c r="T54" i="1"/>
  <c r="T56" i="1"/>
  <c r="T58" i="1"/>
  <c r="T60" i="1"/>
  <c r="T62" i="1"/>
  <c r="T64" i="1"/>
  <c r="T66" i="1"/>
  <c r="T68" i="1"/>
  <c r="T70" i="1"/>
  <c r="T72" i="1"/>
  <c r="T74" i="1"/>
  <c r="T76" i="1"/>
  <c r="T78" i="1"/>
  <c r="T80" i="1"/>
  <c r="T82" i="1"/>
  <c r="T84" i="1"/>
  <c r="T86" i="1"/>
  <c r="T88" i="1"/>
  <c r="T90" i="1"/>
  <c r="T92" i="1"/>
  <c r="T94" i="1"/>
  <c r="T96" i="1"/>
  <c r="T98" i="1"/>
  <c r="T100" i="1"/>
  <c r="T102" i="1"/>
  <c r="T104" i="1"/>
  <c r="T106" i="1"/>
  <c r="T108" i="1"/>
  <c r="T110" i="1"/>
  <c r="T112" i="1"/>
  <c r="T114" i="1"/>
  <c r="T116" i="1"/>
  <c r="T118" i="1"/>
  <c r="T120" i="1"/>
  <c r="T122" i="1"/>
  <c r="T124" i="1"/>
  <c r="T126" i="1"/>
  <c r="T128" i="1"/>
  <c r="T130" i="1"/>
  <c r="T132" i="1"/>
  <c r="T134" i="1"/>
  <c r="T136" i="1"/>
  <c r="T138" i="1"/>
  <c r="T140" i="1"/>
  <c r="T142" i="1"/>
  <c r="T144" i="1"/>
  <c r="T146" i="1"/>
  <c r="T148" i="1"/>
  <c r="T150" i="1"/>
  <c r="T152" i="1"/>
  <c r="T154" i="1"/>
  <c r="T156" i="1"/>
  <c r="T158" i="1"/>
  <c r="T160" i="1"/>
  <c r="T162" i="1"/>
  <c r="T164" i="1"/>
  <c r="T166" i="1"/>
  <c r="T168" i="1"/>
  <c r="T170" i="1"/>
  <c r="T172" i="1"/>
  <c r="T174" i="1"/>
  <c r="T176" i="1"/>
  <c r="T178" i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7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65" i="1"/>
  <c r="T167" i="1"/>
  <c r="T169" i="1"/>
  <c r="T171" i="1"/>
  <c r="T173" i="1"/>
  <c r="T175" i="1"/>
  <c r="T177" i="1"/>
  <c r="T179" i="1"/>
  <c r="T181" i="1"/>
  <c r="T183" i="1"/>
  <c r="T185" i="1"/>
  <c r="T187" i="1"/>
  <c r="T189" i="1"/>
  <c r="T191" i="1"/>
  <c r="T193" i="1"/>
  <c r="T195" i="1"/>
  <c r="T197" i="1"/>
  <c r="T199" i="1"/>
  <c r="T201" i="1"/>
  <c r="T203" i="1"/>
  <c r="T205" i="1"/>
  <c r="T180" i="1"/>
  <c r="T182" i="1"/>
  <c r="T184" i="1"/>
  <c r="T186" i="1"/>
  <c r="T188" i="1"/>
  <c r="T190" i="1"/>
  <c r="T192" i="1"/>
  <c r="T194" i="1"/>
  <c r="T196" i="1"/>
  <c r="T198" i="1"/>
  <c r="T200" i="1"/>
  <c r="T202" i="1"/>
  <c r="T204" i="1"/>
  <c r="T206" i="1"/>
  <c r="T207" i="1"/>
  <c r="T209" i="1"/>
  <c r="T211" i="1"/>
  <c r="T213" i="1"/>
  <c r="T215" i="1"/>
  <c r="T217" i="1"/>
  <c r="T219" i="1"/>
  <c r="T221" i="1"/>
  <c r="T223" i="1"/>
  <c r="T225" i="1"/>
  <c r="T227" i="1"/>
  <c r="T229" i="1"/>
  <c r="T231" i="1"/>
  <c r="T233" i="1"/>
  <c r="T235" i="1"/>
  <c r="T237" i="1"/>
  <c r="T239" i="1"/>
  <c r="T241" i="1"/>
  <c r="T243" i="1"/>
  <c r="T245" i="1"/>
  <c r="T247" i="1"/>
  <c r="T249" i="1"/>
  <c r="T251" i="1"/>
  <c r="T253" i="1"/>
  <c r="T255" i="1"/>
  <c r="T257" i="1"/>
  <c r="T259" i="1"/>
  <c r="T261" i="1"/>
  <c r="T263" i="1"/>
  <c r="T265" i="1"/>
  <c r="T267" i="1"/>
  <c r="T269" i="1"/>
  <c r="T271" i="1"/>
  <c r="T273" i="1"/>
  <c r="T275" i="1"/>
  <c r="T277" i="1"/>
  <c r="T279" i="1"/>
  <c r="T281" i="1"/>
  <c r="T283" i="1"/>
  <c r="T285" i="1"/>
  <c r="T287" i="1"/>
  <c r="T289" i="1"/>
  <c r="T291" i="1"/>
  <c r="T293" i="1"/>
  <c r="T295" i="1"/>
  <c r="T297" i="1"/>
  <c r="T299" i="1"/>
  <c r="T301" i="1"/>
  <c r="T303" i="1"/>
  <c r="T305" i="1"/>
  <c r="T307" i="1"/>
  <c r="T309" i="1"/>
  <c r="T311" i="1"/>
  <c r="T313" i="1"/>
  <c r="T315" i="1"/>
  <c r="T317" i="1"/>
  <c r="T319" i="1"/>
  <c r="T208" i="1"/>
  <c r="T210" i="1"/>
  <c r="T212" i="1"/>
  <c r="T214" i="1"/>
  <c r="T216" i="1"/>
  <c r="T218" i="1"/>
  <c r="T220" i="1"/>
  <c r="T222" i="1"/>
  <c r="T224" i="1"/>
  <c r="T226" i="1"/>
  <c r="T228" i="1"/>
  <c r="T230" i="1"/>
  <c r="T232" i="1"/>
  <c r="T234" i="1"/>
  <c r="T236" i="1"/>
  <c r="T238" i="1"/>
  <c r="T240" i="1"/>
  <c r="T242" i="1"/>
  <c r="T244" i="1"/>
  <c r="T246" i="1"/>
  <c r="T248" i="1"/>
  <c r="T250" i="1"/>
  <c r="T252" i="1"/>
  <c r="T254" i="1"/>
  <c r="T256" i="1"/>
  <c r="T258" i="1"/>
  <c r="T260" i="1"/>
  <c r="T262" i="1"/>
  <c r="T264" i="1"/>
  <c r="T266" i="1"/>
  <c r="T268" i="1"/>
  <c r="T270" i="1"/>
  <c r="T272" i="1"/>
  <c r="T274" i="1"/>
  <c r="T276" i="1"/>
  <c r="T278" i="1"/>
  <c r="T280" i="1"/>
  <c r="T282" i="1"/>
  <c r="T284" i="1"/>
  <c r="T286" i="1"/>
  <c r="T288" i="1"/>
  <c r="T290" i="1"/>
  <c r="T292" i="1"/>
  <c r="T294" i="1"/>
  <c r="T296" i="1"/>
  <c r="T298" i="1"/>
  <c r="T300" i="1"/>
  <c r="T302" i="1"/>
  <c r="T304" i="1"/>
  <c r="T306" i="1"/>
  <c r="T308" i="1"/>
  <c r="T310" i="1"/>
  <c r="T312" i="1"/>
  <c r="T314" i="1"/>
  <c r="T316" i="1"/>
  <c r="T318" i="1"/>
  <c r="T320" i="1"/>
  <c r="T322" i="1"/>
  <c r="T324" i="1"/>
  <c r="T326" i="1"/>
  <c r="T328" i="1"/>
  <c r="T330" i="1"/>
  <c r="T332" i="1"/>
  <c r="T334" i="1"/>
  <c r="T336" i="1"/>
  <c r="T338" i="1"/>
  <c r="T340" i="1"/>
  <c r="T342" i="1"/>
  <c r="T344" i="1"/>
  <c r="T346" i="1"/>
  <c r="T348" i="1"/>
  <c r="T350" i="1"/>
  <c r="Y11" i="1"/>
  <c r="Y13" i="1"/>
  <c r="Y15" i="1"/>
  <c r="Y17" i="1"/>
  <c r="Y19" i="1"/>
  <c r="Y21" i="1"/>
  <c r="Y23" i="1"/>
  <c r="Y25" i="1"/>
  <c r="Y27" i="1"/>
  <c r="Y29" i="1"/>
  <c r="Y31" i="1"/>
  <c r="Y33" i="1"/>
  <c r="Y35" i="1"/>
  <c r="Y10" i="1"/>
  <c r="Y12" i="1"/>
  <c r="Y14" i="1"/>
  <c r="Y16" i="1"/>
  <c r="Y18" i="1"/>
  <c r="Y20" i="1"/>
  <c r="Y22" i="1"/>
  <c r="Y24" i="1"/>
  <c r="Y26" i="1"/>
  <c r="Y28" i="1"/>
  <c r="Y30" i="1"/>
  <c r="Y32" i="1"/>
  <c r="Y34" i="1"/>
  <c r="Y36" i="1"/>
  <c r="Y38" i="1"/>
  <c r="Y40" i="1"/>
  <c r="Y42" i="1"/>
  <c r="Y44" i="1"/>
  <c r="Y46" i="1"/>
  <c r="Y48" i="1"/>
  <c r="Y50" i="1"/>
  <c r="Y52" i="1"/>
  <c r="Y54" i="1"/>
  <c r="Y56" i="1"/>
  <c r="Y58" i="1"/>
  <c r="Y60" i="1"/>
  <c r="Y62" i="1"/>
  <c r="Y64" i="1"/>
  <c r="Y66" i="1"/>
  <c r="Y68" i="1"/>
  <c r="Y70" i="1"/>
  <c r="Y72" i="1"/>
  <c r="Y74" i="1"/>
  <c r="Y76" i="1"/>
  <c r="Y78" i="1"/>
  <c r="Y80" i="1"/>
  <c r="Y138" i="1"/>
  <c r="Y140" i="1"/>
  <c r="Y142" i="1"/>
  <c r="Y144" i="1"/>
  <c r="Y146" i="1"/>
  <c r="Y148" i="1"/>
  <c r="Y150" i="1"/>
  <c r="Y152" i="1"/>
  <c r="Y154" i="1"/>
  <c r="Y156" i="1"/>
  <c r="Y158" i="1"/>
  <c r="Y160" i="1"/>
  <c r="Y162" i="1"/>
  <c r="Y164" i="1"/>
  <c r="Y166" i="1"/>
  <c r="Y168" i="1"/>
  <c r="Y170" i="1"/>
  <c r="Y172" i="1"/>
  <c r="Y174" i="1"/>
  <c r="Y176" i="1"/>
  <c r="Y178" i="1"/>
  <c r="Y37" i="1"/>
  <c r="Y39" i="1"/>
  <c r="Y41" i="1"/>
  <c r="Y43" i="1"/>
  <c r="Y45" i="1"/>
  <c r="Y47" i="1"/>
  <c r="Y49" i="1"/>
  <c r="Y51" i="1"/>
  <c r="Y53" i="1"/>
  <c r="Y55" i="1"/>
  <c r="Y57" i="1"/>
  <c r="Y59" i="1"/>
  <c r="Y61" i="1"/>
  <c r="Y63" i="1"/>
  <c r="Y65" i="1"/>
  <c r="Y67" i="1"/>
  <c r="Y69" i="1"/>
  <c r="Y71" i="1"/>
  <c r="Y73" i="1"/>
  <c r="Y75" i="1"/>
  <c r="Y81" i="1"/>
  <c r="Y83" i="1"/>
  <c r="Y85" i="1"/>
  <c r="Y87" i="1"/>
  <c r="Y89" i="1"/>
  <c r="Y91" i="1"/>
  <c r="Y93" i="1"/>
  <c r="Y95" i="1"/>
  <c r="Y97" i="1"/>
  <c r="Y99" i="1"/>
  <c r="Y101" i="1"/>
  <c r="Y103" i="1"/>
  <c r="Y105" i="1"/>
  <c r="Y107" i="1"/>
  <c r="Y109" i="1"/>
  <c r="Y111" i="1"/>
  <c r="Y113" i="1"/>
  <c r="Y115" i="1"/>
  <c r="Y117" i="1"/>
  <c r="Y119" i="1"/>
  <c r="Y121" i="1"/>
  <c r="Y123" i="1"/>
  <c r="Y125" i="1"/>
  <c r="Y127" i="1"/>
  <c r="Y129" i="1"/>
  <c r="Y131" i="1"/>
  <c r="Y133" i="1"/>
  <c r="Y135" i="1"/>
  <c r="Y137" i="1"/>
  <c r="Y77" i="1"/>
  <c r="Y79" i="1"/>
  <c r="Y82" i="1"/>
  <c r="Y84" i="1"/>
  <c r="Y86" i="1"/>
  <c r="Y88" i="1"/>
  <c r="Y90" i="1"/>
  <c r="Y92" i="1"/>
  <c r="Y94" i="1"/>
  <c r="Y96" i="1"/>
  <c r="Y98" i="1"/>
  <c r="Y100" i="1"/>
  <c r="Y102" i="1"/>
  <c r="Y104" i="1"/>
  <c r="Y106" i="1"/>
  <c r="Y108" i="1"/>
  <c r="Y110" i="1"/>
  <c r="Y112" i="1"/>
  <c r="Y114" i="1"/>
  <c r="Y116" i="1"/>
  <c r="Y118" i="1"/>
  <c r="Y120" i="1"/>
  <c r="Y122" i="1"/>
  <c r="Y124" i="1"/>
  <c r="Y126" i="1"/>
  <c r="Y128" i="1"/>
  <c r="Y130" i="1"/>
  <c r="Y132" i="1"/>
  <c r="Y134" i="1"/>
  <c r="Y136" i="1"/>
  <c r="Y139" i="1"/>
  <c r="Y141" i="1"/>
  <c r="Y143" i="1"/>
  <c r="Y145" i="1"/>
  <c r="Y147" i="1"/>
  <c r="Y149" i="1"/>
  <c r="Y151" i="1"/>
  <c r="Y153" i="1"/>
  <c r="Y155" i="1"/>
  <c r="Y157" i="1"/>
  <c r="Y159" i="1"/>
  <c r="Y161" i="1"/>
  <c r="Y163" i="1"/>
  <c r="Y165" i="1"/>
  <c r="Y167" i="1"/>
  <c r="Y169" i="1"/>
  <c r="Y171" i="1"/>
  <c r="Y173" i="1"/>
  <c r="Y175" i="1"/>
  <c r="Y177" i="1"/>
  <c r="Y179" i="1"/>
  <c r="Y181" i="1"/>
  <c r="Y183" i="1"/>
  <c r="Y185" i="1"/>
  <c r="Y187" i="1"/>
  <c r="Y189" i="1"/>
  <c r="Y191" i="1"/>
  <c r="Y193" i="1"/>
  <c r="Y195" i="1"/>
  <c r="Y197" i="1"/>
  <c r="Y199" i="1"/>
  <c r="Y201" i="1"/>
  <c r="Y203" i="1"/>
  <c r="Y205" i="1"/>
  <c r="Y180" i="1"/>
  <c r="Y182" i="1"/>
  <c r="Y184" i="1"/>
  <c r="Y186" i="1"/>
  <c r="Y188" i="1"/>
  <c r="Y190" i="1"/>
  <c r="Y192" i="1"/>
  <c r="Y194" i="1"/>
  <c r="Y196" i="1"/>
  <c r="Y198" i="1"/>
  <c r="Y200" i="1"/>
  <c r="Y202" i="1"/>
  <c r="Y204" i="1"/>
  <c r="Y206" i="1"/>
  <c r="Y208" i="1"/>
  <c r="Y210" i="1"/>
  <c r="Y212" i="1"/>
  <c r="Y214" i="1"/>
  <c r="Y216" i="1"/>
  <c r="Y218" i="1"/>
  <c r="Y220" i="1"/>
  <c r="Y222" i="1"/>
  <c r="Y224" i="1"/>
  <c r="Y226" i="1"/>
  <c r="Y228" i="1"/>
  <c r="Y230" i="1"/>
  <c r="Y232" i="1"/>
  <c r="Y234" i="1"/>
  <c r="Y236" i="1"/>
  <c r="Y238" i="1"/>
  <c r="Y240" i="1"/>
  <c r="Y242" i="1"/>
  <c r="Y244" i="1"/>
  <c r="Y246" i="1"/>
  <c r="Y248" i="1"/>
  <c r="Y250" i="1"/>
  <c r="Y252" i="1"/>
  <c r="Y254" i="1"/>
  <c r="Y256" i="1"/>
  <c r="Y258" i="1"/>
  <c r="Y260" i="1"/>
  <c r="Y262" i="1"/>
  <c r="Y264" i="1"/>
  <c r="Y266" i="1"/>
  <c r="Y268" i="1"/>
  <c r="Y270" i="1"/>
  <c r="Y272" i="1"/>
  <c r="Y274" i="1"/>
  <c r="Y276" i="1"/>
  <c r="Y278" i="1"/>
  <c r="Y280" i="1"/>
  <c r="Y282" i="1"/>
  <c r="Y284" i="1"/>
  <c r="Y286" i="1"/>
  <c r="Y288" i="1"/>
  <c r="Y290" i="1"/>
  <c r="Y292" i="1"/>
  <c r="Y294" i="1"/>
  <c r="Y296" i="1"/>
  <c r="Y298" i="1"/>
  <c r="Y300" i="1"/>
  <c r="Y302" i="1"/>
  <c r="Y304" i="1"/>
  <c r="Y306" i="1"/>
  <c r="Y308" i="1"/>
  <c r="Y310" i="1"/>
  <c r="Y312" i="1"/>
  <c r="Y314" i="1"/>
  <c r="Y316" i="1"/>
  <c r="Y318" i="1"/>
  <c r="Y320" i="1"/>
  <c r="Y207" i="1"/>
  <c r="Y209" i="1"/>
  <c r="Y211" i="1"/>
  <c r="Y213" i="1"/>
  <c r="Y215" i="1"/>
  <c r="Y217" i="1"/>
  <c r="Y219" i="1"/>
  <c r="Y221" i="1"/>
  <c r="Y223" i="1"/>
  <c r="Y225" i="1"/>
  <c r="Y227" i="1"/>
  <c r="Y229" i="1"/>
  <c r="Y231" i="1"/>
  <c r="Y233" i="1"/>
  <c r="Y235" i="1"/>
  <c r="Y237" i="1"/>
  <c r="Y239" i="1"/>
  <c r="Y241" i="1"/>
  <c r="Y243" i="1"/>
  <c r="Y245" i="1"/>
  <c r="Y247" i="1"/>
  <c r="Y249" i="1"/>
  <c r="Y251" i="1"/>
  <c r="Y253" i="1"/>
  <c r="Y255" i="1"/>
  <c r="Y257" i="1"/>
  <c r="Y259" i="1"/>
  <c r="Y261" i="1"/>
  <c r="Y263" i="1"/>
  <c r="Y265" i="1"/>
  <c r="Y267" i="1"/>
  <c r="Y269" i="1"/>
  <c r="Y271" i="1"/>
  <c r="Y273" i="1"/>
  <c r="Y275" i="1"/>
  <c r="Y277" i="1"/>
  <c r="Y279" i="1"/>
  <c r="Y281" i="1"/>
  <c r="Y283" i="1"/>
  <c r="Y285" i="1"/>
  <c r="Y287" i="1"/>
  <c r="Y289" i="1"/>
  <c r="Y291" i="1"/>
  <c r="Y293" i="1"/>
  <c r="Y295" i="1"/>
  <c r="Y297" i="1"/>
  <c r="Y299" i="1"/>
  <c r="Y301" i="1"/>
  <c r="Y303" i="1"/>
  <c r="Y305" i="1"/>
  <c r="Y307" i="1"/>
  <c r="Y309" i="1"/>
  <c r="Y311" i="1"/>
  <c r="Y313" i="1"/>
  <c r="Y315" i="1"/>
  <c r="Y317" i="1"/>
  <c r="Y319" i="1"/>
  <c r="Y321" i="1"/>
  <c r="Y323" i="1"/>
  <c r="Y325" i="1"/>
  <c r="Y327" i="1"/>
  <c r="Y329" i="1"/>
  <c r="Y331" i="1"/>
  <c r="Y333" i="1"/>
  <c r="Y335" i="1"/>
  <c r="Y337" i="1"/>
  <c r="Y339" i="1"/>
  <c r="Y341" i="1"/>
  <c r="Y343" i="1"/>
  <c r="Y345" i="1"/>
  <c r="Y347" i="1"/>
  <c r="Y349" i="1"/>
  <c r="AB11" i="1"/>
  <c r="AB13" i="1"/>
  <c r="AB15" i="1"/>
  <c r="AB17" i="1"/>
  <c r="AB19" i="1"/>
  <c r="AB21" i="1"/>
  <c r="AB23" i="1"/>
  <c r="AB25" i="1"/>
  <c r="AB27" i="1"/>
  <c r="AB29" i="1"/>
  <c r="AB31" i="1"/>
  <c r="AB33" i="1"/>
  <c r="AB35" i="1"/>
  <c r="AB37" i="1"/>
  <c r="AB39" i="1"/>
  <c r="AB41" i="1"/>
  <c r="AB43" i="1"/>
  <c r="AB45" i="1"/>
  <c r="AB47" i="1"/>
  <c r="AB49" i="1"/>
  <c r="AB51" i="1"/>
  <c r="AB53" i="1"/>
  <c r="AB55" i="1"/>
  <c r="AB57" i="1"/>
  <c r="AB59" i="1"/>
  <c r="AB61" i="1"/>
  <c r="AB63" i="1"/>
  <c r="AB65" i="1"/>
  <c r="AB67" i="1"/>
  <c r="AB69" i="1"/>
  <c r="AB71" i="1"/>
  <c r="AB73" i="1"/>
  <c r="AB75" i="1"/>
  <c r="AB10" i="1"/>
  <c r="AB12" i="1"/>
  <c r="AB14" i="1"/>
  <c r="AB16" i="1"/>
  <c r="AB18" i="1"/>
  <c r="AB20" i="1"/>
  <c r="AB22" i="1"/>
  <c r="AB24" i="1"/>
  <c r="AB26" i="1"/>
  <c r="AB28" i="1"/>
  <c r="AB30" i="1"/>
  <c r="AB32" i="1"/>
  <c r="AB34" i="1"/>
  <c r="AB36" i="1"/>
  <c r="AB38" i="1"/>
  <c r="AB40" i="1"/>
  <c r="AB42" i="1"/>
  <c r="AB44" i="1"/>
  <c r="AB46" i="1"/>
  <c r="AB48" i="1"/>
  <c r="AB50" i="1"/>
  <c r="AB52" i="1"/>
  <c r="AB54" i="1"/>
  <c r="AB56" i="1"/>
  <c r="AB58" i="1"/>
  <c r="AB60" i="1"/>
  <c r="AB62" i="1"/>
  <c r="AB64" i="1"/>
  <c r="AB66" i="1"/>
  <c r="AB68" i="1"/>
  <c r="AB70" i="1"/>
  <c r="AB72" i="1"/>
  <c r="AB74" i="1"/>
  <c r="AB76" i="1"/>
  <c r="AB78" i="1"/>
  <c r="AB80" i="1"/>
  <c r="AB82" i="1"/>
  <c r="AB84" i="1"/>
  <c r="AB86" i="1"/>
  <c r="AB88" i="1"/>
  <c r="AB90" i="1"/>
  <c r="AB92" i="1"/>
  <c r="AB94" i="1"/>
  <c r="AB96" i="1"/>
  <c r="AB98" i="1"/>
  <c r="AB100" i="1"/>
  <c r="AB102" i="1"/>
  <c r="AB104" i="1"/>
  <c r="AB106" i="1"/>
  <c r="AB108" i="1"/>
  <c r="AB110" i="1"/>
  <c r="AB112" i="1"/>
  <c r="AB114" i="1"/>
  <c r="AB116" i="1"/>
  <c r="AB118" i="1"/>
  <c r="AB120" i="1"/>
  <c r="AB122" i="1"/>
  <c r="AB124" i="1"/>
  <c r="AB126" i="1"/>
  <c r="AB128" i="1"/>
  <c r="AB130" i="1"/>
  <c r="AB132" i="1"/>
  <c r="AB134" i="1"/>
  <c r="AB136" i="1"/>
  <c r="AB77" i="1"/>
  <c r="AB79" i="1"/>
  <c r="AB138" i="1"/>
  <c r="AB140" i="1"/>
  <c r="AB142" i="1"/>
  <c r="AB144" i="1"/>
  <c r="AB146" i="1"/>
  <c r="AB148" i="1"/>
  <c r="AB150" i="1"/>
  <c r="AB152" i="1"/>
  <c r="AB154" i="1"/>
  <c r="AB156" i="1"/>
  <c r="AB158" i="1"/>
  <c r="AB160" i="1"/>
  <c r="AB162" i="1"/>
  <c r="AB164" i="1"/>
  <c r="AB166" i="1"/>
  <c r="AB168" i="1"/>
  <c r="AB170" i="1"/>
  <c r="AB172" i="1"/>
  <c r="AB174" i="1"/>
  <c r="AB176" i="1"/>
  <c r="AB178" i="1"/>
  <c r="AB81" i="1"/>
  <c r="AB83" i="1"/>
  <c r="AB85" i="1"/>
  <c r="AB87" i="1"/>
  <c r="AB89" i="1"/>
  <c r="AB91" i="1"/>
  <c r="AB93" i="1"/>
  <c r="AB95" i="1"/>
  <c r="AB97" i="1"/>
  <c r="AB99" i="1"/>
  <c r="AB101" i="1"/>
  <c r="AB103" i="1"/>
  <c r="AB105" i="1"/>
  <c r="AB107" i="1"/>
  <c r="AB109" i="1"/>
  <c r="AB111" i="1"/>
  <c r="AB113" i="1"/>
  <c r="AB115" i="1"/>
  <c r="AB117" i="1"/>
  <c r="AB119" i="1"/>
  <c r="AB121" i="1"/>
  <c r="AB123" i="1"/>
  <c r="AB125" i="1"/>
  <c r="AB127" i="1"/>
  <c r="AB129" i="1"/>
  <c r="AB131" i="1"/>
  <c r="AB133" i="1"/>
  <c r="AB135" i="1"/>
  <c r="AB137" i="1"/>
  <c r="AB139" i="1"/>
  <c r="AB141" i="1"/>
  <c r="AB143" i="1"/>
  <c r="AB145" i="1"/>
  <c r="AB147" i="1"/>
  <c r="AB149" i="1"/>
  <c r="AB151" i="1"/>
  <c r="AB153" i="1"/>
  <c r="AB155" i="1"/>
  <c r="AB157" i="1"/>
  <c r="AB159" i="1"/>
  <c r="AB161" i="1"/>
  <c r="AB163" i="1"/>
  <c r="AB165" i="1"/>
  <c r="AB167" i="1"/>
  <c r="AB169" i="1"/>
  <c r="AB171" i="1"/>
  <c r="AB173" i="1"/>
  <c r="AB175" i="1"/>
  <c r="AB177" i="1"/>
  <c r="AB179" i="1"/>
  <c r="AB181" i="1"/>
  <c r="AB183" i="1"/>
  <c r="AB185" i="1"/>
  <c r="AB187" i="1"/>
  <c r="AB189" i="1"/>
  <c r="AB191" i="1"/>
  <c r="AB193" i="1"/>
  <c r="AB195" i="1"/>
  <c r="AB197" i="1"/>
  <c r="AB199" i="1"/>
  <c r="AB201" i="1"/>
  <c r="AB203" i="1"/>
  <c r="AB205" i="1"/>
  <c r="AB207" i="1"/>
  <c r="AB209" i="1"/>
  <c r="AB211" i="1"/>
  <c r="AB213" i="1"/>
  <c r="AB215" i="1"/>
  <c r="AB217" i="1"/>
  <c r="AB219" i="1"/>
  <c r="AB221" i="1"/>
  <c r="AB223" i="1"/>
  <c r="AB225" i="1"/>
  <c r="AB227" i="1"/>
  <c r="AB229" i="1"/>
  <c r="AB231" i="1"/>
  <c r="AB233" i="1"/>
  <c r="AB235" i="1"/>
  <c r="AB237" i="1"/>
  <c r="AB239" i="1"/>
  <c r="AB241" i="1"/>
  <c r="AB243" i="1"/>
  <c r="AB245" i="1"/>
  <c r="AB247" i="1"/>
  <c r="AB249" i="1"/>
  <c r="AB251" i="1"/>
  <c r="AB253" i="1"/>
  <c r="AB255" i="1"/>
  <c r="AB257" i="1"/>
  <c r="AB259" i="1"/>
  <c r="AB261" i="1"/>
  <c r="AB263" i="1"/>
  <c r="AB265" i="1"/>
  <c r="AB267" i="1"/>
  <c r="AB269" i="1"/>
  <c r="AB271" i="1"/>
  <c r="AB273" i="1"/>
  <c r="AB275" i="1"/>
  <c r="AB277" i="1"/>
  <c r="AB279" i="1"/>
  <c r="AB281" i="1"/>
  <c r="AB283" i="1"/>
  <c r="AB285" i="1"/>
  <c r="AB287" i="1"/>
  <c r="AB289" i="1"/>
  <c r="AB291" i="1"/>
  <c r="AB293" i="1"/>
  <c r="AB295" i="1"/>
  <c r="AB297" i="1"/>
  <c r="AB299" i="1"/>
  <c r="AB301" i="1"/>
  <c r="AB303" i="1"/>
  <c r="AB305" i="1"/>
  <c r="AB307" i="1"/>
  <c r="AB309" i="1"/>
  <c r="AB311" i="1"/>
  <c r="AB313" i="1"/>
  <c r="AB315" i="1"/>
  <c r="AB317" i="1"/>
  <c r="AB319" i="1"/>
  <c r="AB206" i="1"/>
  <c r="AB208" i="1"/>
  <c r="AB210" i="1"/>
  <c r="AB212" i="1"/>
  <c r="AB214" i="1"/>
  <c r="AB216" i="1"/>
  <c r="AB218" i="1"/>
  <c r="AB220" i="1"/>
  <c r="AB222" i="1"/>
  <c r="AB224" i="1"/>
  <c r="AB226" i="1"/>
  <c r="AB228" i="1"/>
  <c r="AB230" i="1"/>
  <c r="AB232" i="1"/>
  <c r="AB234" i="1"/>
  <c r="AB236" i="1"/>
  <c r="AB238" i="1"/>
  <c r="AB240" i="1"/>
  <c r="AB242" i="1"/>
  <c r="AB244" i="1"/>
  <c r="AB246" i="1"/>
  <c r="AB248" i="1"/>
  <c r="AB250" i="1"/>
  <c r="AB252" i="1"/>
  <c r="AB254" i="1"/>
  <c r="AB256" i="1"/>
  <c r="AB258" i="1"/>
  <c r="AB260" i="1"/>
  <c r="AB262" i="1"/>
  <c r="AB264" i="1"/>
  <c r="AB266" i="1"/>
  <c r="AB268" i="1"/>
  <c r="AB270" i="1"/>
  <c r="AB272" i="1"/>
  <c r="AB274" i="1"/>
  <c r="AB276" i="1"/>
  <c r="AB278" i="1"/>
  <c r="AB280" i="1"/>
  <c r="AB282" i="1"/>
  <c r="AB284" i="1"/>
  <c r="AB286" i="1"/>
  <c r="AB288" i="1"/>
  <c r="AB290" i="1"/>
  <c r="AB292" i="1"/>
  <c r="AB294" i="1"/>
  <c r="AB296" i="1"/>
  <c r="AB298" i="1"/>
  <c r="AB300" i="1"/>
  <c r="AB302" i="1"/>
  <c r="AB304" i="1"/>
  <c r="AB306" i="1"/>
  <c r="AB308" i="1"/>
  <c r="AB310" i="1"/>
  <c r="AB312" i="1"/>
  <c r="AB314" i="1"/>
  <c r="AB316" i="1"/>
  <c r="AB318" i="1"/>
  <c r="AB320" i="1"/>
  <c r="AB322" i="1"/>
  <c r="AB324" i="1"/>
  <c r="AB326" i="1"/>
  <c r="AB328" i="1"/>
  <c r="AB330" i="1"/>
  <c r="AB332" i="1"/>
  <c r="AB334" i="1"/>
  <c r="AB336" i="1"/>
  <c r="AB338" i="1"/>
  <c r="AB340" i="1"/>
  <c r="AB342" i="1"/>
  <c r="AB344" i="1"/>
  <c r="AB346" i="1"/>
  <c r="AB348" i="1"/>
  <c r="AB180" i="1"/>
  <c r="AB182" i="1"/>
  <c r="AB184" i="1"/>
  <c r="AB186" i="1"/>
  <c r="AB188" i="1"/>
  <c r="AB190" i="1"/>
  <c r="AB192" i="1"/>
  <c r="AB194" i="1"/>
  <c r="AB196" i="1"/>
  <c r="AB198" i="1"/>
  <c r="AB200" i="1"/>
  <c r="AB202" i="1"/>
  <c r="AB204" i="1"/>
  <c r="Z9" i="1"/>
  <c r="AC373" i="1"/>
  <c r="Y373" i="1"/>
  <c r="AA372" i="1"/>
  <c r="W372" i="1"/>
  <c r="AC371" i="1"/>
  <c r="Y371" i="1"/>
  <c r="AA370" i="1"/>
  <c r="W370" i="1"/>
  <c r="AC369" i="1"/>
  <c r="Y369" i="1"/>
  <c r="AA368" i="1"/>
  <c r="W368" i="1"/>
  <c r="AC367" i="1"/>
  <c r="Y367" i="1"/>
  <c r="AA366" i="1"/>
  <c r="W366" i="1"/>
  <c r="AC365" i="1"/>
  <c r="Y365" i="1"/>
  <c r="AA364" i="1"/>
  <c r="W364" i="1"/>
  <c r="AC363" i="1"/>
  <c r="Y363" i="1"/>
  <c r="AA362" i="1"/>
  <c r="W362" i="1"/>
  <c r="AC361" i="1"/>
  <c r="Y361" i="1"/>
  <c r="AA360" i="1"/>
  <c r="W360" i="1"/>
  <c r="AC359" i="1"/>
  <c r="Y359" i="1"/>
  <c r="AA358" i="1"/>
  <c r="W358" i="1"/>
  <c r="AC357" i="1"/>
  <c r="Y357" i="1"/>
  <c r="AA356" i="1"/>
  <c r="W356" i="1"/>
  <c r="AC355" i="1"/>
  <c r="Y355" i="1"/>
  <c r="AA354" i="1"/>
  <c r="W354" i="1"/>
  <c r="AC353" i="1"/>
  <c r="Y353" i="1"/>
  <c r="AA352" i="1"/>
  <c r="W352" i="1"/>
  <c r="Y351" i="1"/>
  <c r="Z350" i="1"/>
  <c r="AB349" i="1"/>
  <c r="Z348" i="1"/>
  <c r="AB347" i="1"/>
  <c r="Z346" i="1"/>
  <c r="AB345" i="1"/>
  <c r="Z344" i="1"/>
  <c r="AB343" i="1"/>
  <c r="Z342" i="1"/>
  <c r="AB341" i="1"/>
  <c r="Z340" i="1"/>
  <c r="AB339" i="1"/>
  <c r="Z338" i="1"/>
  <c r="AB337" i="1"/>
  <c r="Z336" i="1"/>
  <c r="AB335" i="1"/>
  <c r="Z334" i="1"/>
  <c r="AB333" i="1"/>
  <c r="Z332" i="1"/>
  <c r="AB331" i="1"/>
  <c r="Z330" i="1"/>
  <c r="AB329" i="1"/>
  <c r="Z328" i="1"/>
  <c r="AB327" i="1"/>
  <c r="Z326" i="1"/>
  <c r="AB325" i="1"/>
  <c r="Z324" i="1"/>
  <c r="AB323" i="1"/>
  <c r="Z322" i="1"/>
  <c r="AB321" i="1"/>
  <c r="X11" i="1"/>
  <c r="X13" i="1"/>
  <c r="X15" i="1"/>
  <c r="X17" i="1"/>
  <c r="X19" i="1"/>
  <c r="X21" i="1"/>
  <c r="X23" i="1"/>
  <c r="X25" i="1"/>
  <c r="X27" i="1"/>
  <c r="X29" i="1"/>
  <c r="X31" i="1"/>
  <c r="X33" i="1"/>
  <c r="X35" i="1"/>
  <c r="X37" i="1"/>
  <c r="X39" i="1"/>
  <c r="X41" i="1"/>
  <c r="X43" i="1"/>
  <c r="X45" i="1"/>
  <c r="X47" i="1"/>
  <c r="X49" i="1"/>
  <c r="X51" i="1"/>
  <c r="X53" i="1"/>
  <c r="X55" i="1"/>
  <c r="X57" i="1"/>
  <c r="X59" i="1"/>
  <c r="X61" i="1"/>
  <c r="X63" i="1"/>
  <c r="X65" i="1"/>
  <c r="X67" i="1"/>
  <c r="X69" i="1"/>
  <c r="X71" i="1"/>
  <c r="X73" i="1"/>
  <c r="X75" i="1"/>
  <c r="X10" i="1"/>
  <c r="X12" i="1"/>
  <c r="X14" i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2" i="1"/>
  <c r="X44" i="1"/>
  <c r="X46" i="1"/>
  <c r="X48" i="1"/>
  <c r="X50" i="1"/>
  <c r="X52" i="1"/>
  <c r="X54" i="1"/>
  <c r="X56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128" i="1"/>
  <c r="X130" i="1"/>
  <c r="X132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0" i="1"/>
  <c r="X162" i="1"/>
  <c r="X164" i="1"/>
  <c r="X166" i="1"/>
  <c r="X168" i="1"/>
  <c r="X170" i="1"/>
  <c r="X172" i="1"/>
  <c r="X174" i="1"/>
  <c r="X176" i="1"/>
  <c r="X178" i="1"/>
  <c r="X81" i="1"/>
  <c r="X83" i="1"/>
  <c r="X85" i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125" i="1"/>
  <c r="X127" i="1"/>
  <c r="X129" i="1"/>
  <c r="X131" i="1"/>
  <c r="X133" i="1"/>
  <c r="X135" i="1"/>
  <c r="X137" i="1"/>
  <c r="X77" i="1"/>
  <c r="X79" i="1"/>
  <c r="X139" i="1"/>
  <c r="X141" i="1"/>
  <c r="X143" i="1"/>
  <c r="X145" i="1"/>
  <c r="X147" i="1"/>
  <c r="X149" i="1"/>
  <c r="X151" i="1"/>
  <c r="X153" i="1"/>
  <c r="X155" i="1"/>
  <c r="X157" i="1"/>
  <c r="X159" i="1"/>
  <c r="X161" i="1"/>
  <c r="X163" i="1"/>
  <c r="X165" i="1"/>
  <c r="X167" i="1"/>
  <c r="X169" i="1"/>
  <c r="X171" i="1"/>
  <c r="X173" i="1"/>
  <c r="X175" i="1"/>
  <c r="X177" i="1"/>
  <c r="X179" i="1"/>
  <c r="X181" i="1"/>
  <c r="X183" i="1"/>
  <c r="X185" i="1"/>
  <c r="X187" i="1"/>
  <c r="X189" i="1"/>
  <c r="X191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X239" i="1"/>
  <c r="X241" i="1"/>
  <c r="X243" i="1"/>
  <c r="X245" i="1"/>
  <c r="X247" i="1"/>
  <c r="X249" i="1"/>
  <c r="X251" i="1"/>
  <c r="X253" i="1"/>
  <c r="X255" i="1"/>
  <c r="X257" i="1"/>
  <c r="X259" i="1"/>
  <c r="X261" i="1"/>
  <c r="X263" i="1"/>
  <c r="X265" i="1"/>
  <c r="X267" i="1"/>
  <c r="X269" i="1"/>
  <c r="X271" i="1"/>
  <c r="X273" i="1"/>
  <c r="X275" i="1"/>
  <c r="X277" i="1"/>
  <c r="X279" i="1"/>
  <c r="X281" i="1"/>
  <c r="X283" i="1"/>
  <c r="X285" i="1"/>
  <c r="X287" i="1"/>
  <c r="X289" i="1"/>
  <c r="X291" i="1"/>
  <c r="X293" i="1"/>
  <c r="X295" i="1"/>
  <c r="X297" i="1"/>
  <c r="X299" i="1"/>
  <c r="X301" i="1"/>
  <c r="X303" i="1"/>
  <c r="X305" i="1"/>
  <c r="X307" i="1"/>
  <c r="X309" i="1"/>
  <c r="X311" i="1"/>
  <c r="X313" i="1"/>
  <c r="X315" i="1"/>
  <c r="X317" i="1"/>
  <c r="X319" i="1"/>
  <c r="X180" i="1"/>
  <c r="X182" i="1"/>
  <c r="X184" i="1"/>
  <c r="X186" i="1"/>
  <c r="X188" i="1"/>
  <c r="X19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28" i="1"/>
  <c r="X230" i="1"/>
  <c r="X232" i="1"/>
  <c r="X234" i="1"/>
  <c r="X236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262" i="1"/>
  <c r="X264" i="1"/>
  <c r="X266" i="1"/>
  <c r="X268" i="1"/>
  <c r="X270" i="1"/>
  <c r="X272" i="1"/>
  <c r="X274" i="1"/>
  <c r="X276" i="1"/>
  <c r="X278" i="1"/>
  <c r="X280" i="1"/>
  <c r="X282" i="1"/>
  <c r="X284" i="1"/>
  <c r="X286" i="1"/>
  <c r="X288" i="1"/>
  <c r="X290" i="1"/>
  <c r="X292" i="1"/>
  <c r="X294" i="1"/>
  <c r="X296" i="1"/>
  <c r="X298" i="1"/>
  <c r="X300" i="1"/>
  <c r="X302" i="1"/>
  <c r="X304" i="1"/>
  <c r="X306" i="1"/>
  <c r="X308" i="1"/>
  <c r="X310" i="1"/>
  <c r="X312" i="1"/>
  <c r="X314" i="1"/>
  <c r="X316" i="1"/>
  <c r="X318" i="1"/>
  <c r="X320" i="1"/>
  <c r="X322" i="1"/>
  <c r="X324" i="1"/>
  <c r="X326" i="1"/>
  <c r="X328" i="1"/>
  <c r="X330" i="1"/>
  <c r="X332" i="1"/>
  <c r="X334" i="1"/>
  <c r="X336" i="1"/>
  <c r="X338" i="1"/>
  <c r="X340" i="1"/>
  <c r="X342" i="1"/>
  <c r="X344" i="1"/>
  <c r="X346" i="1"/>
  <c r="X348" i="1"/>
  <c r="X350" i="1"/>
  <c r="AC11" i="1"/>
  <c r="AC13" i="1"/>
  <c r="AC15" i="1"/>
  <c r="AC17" i="1"/>
  <c r="AC19" i="1"/>
  <c r="AC21" i="1"/>
  <c r="AC23" i="1"/>
  <c r="AC25" i="1"/>
  <c r="AC27" i="1"/>
  <c r="AC29" i="1"/>
  <c r="AC31" i="1"/>
  <c r="AC33" i="1"/>
  <c r="AC35" i="1"/>
  <c r="AC10" i="1"/>
  <c r="AC12" i="1"/>
  <c r="AC14" i="1"/>
  <c r="AC16" i="1"/>
  <c r="AC18" i="1"/>
  <c r="AC20" i="1"/>
  <c r="AC22" i="1"/>
  <c r="AC24" i="1"/>
  <c r="AC26" i="1"/>
  <c r="AC28" i="1"/>
  <c r="AC30" i="1"/>
  <c r="AC32" i="1"/>
  <c r="AC34" i="1"/>
  <c r="AC36" i="1"/>
  <c r="AC38" i="1"/>
  <c r="AC40" i="1"/>
  <c r="AC42" i="1"/>
  <c r="AC44" i="1"/>
  <c r="AC46" i="1"/>
  <c r="AC48" i="1"/>
  <c r="AC50" i="1"/>
  <c r="AC52" i="1"/>
  <c r="AC54" i="1"/>
  <c r="AC56" i="1"/>
  <c r="AC58" i="1"/>
  <c r="AC60" i="1"/>
  <c r="AC62" i="1"/>
  <c r="AC64" i="1"/>
  <c r="AC66" i="1"/>
  <c r="AC68" i="1"/>
  <c r="AC70" i="1"/>
  <c r="AC72" i="1"/>
  <c r="AC74" i="1"/>
  <c r="AC76" i="1"/>
  <c r="AC78" i="1"/>
  <c r="AC80" i="1"/>
  <c r="AC37" i="1"/>
  <c r="AC39" i="1"/>
  <c r="AC41" i="1"/>
  <c r="AC43" i="1"/>
  <c r="AC45" i="1"/>
  <c r="AC47" i="1"/>
  <c r="AC49" i="1"/>
  <c r="AC51" i="1"/>
  <c r="AC53" i="1"/>
  <c r="AC55" i="1"/>
  <c r="AC57" i="1"/>
  <c r="AC59" i="1"/>
  <c r="AC61" i="1"/>
  <c r="AC63" i="1"/>
  <c r="AC65" i="1"/>
  <c r="AC67" i="1"/>
  <c r="AC69" i="1"/>
  <c r="AC71" i="1"/>
  <c r="AC73" i="1"/>
  <c r="AC75" i="1"/>
  <c r="AC77" i="1"/>
  <c r="AC79" i="1"/>
  <c r="AC138" i="1"/>
  <c r="AC140" i="1"/>
  <c r="AC142" i="1"/>
  <c r="AC144" i="1"/>
  <c r="AC146" i="1"/>
  <c r="AC148" i="1"/>
  <c r="AC150" i="1"/>
  <c r="AC152" i="1"/>
  <c r="AC154" i="1"/>
  <c r="AC156" i="1"/>
  <c r="AC158" i="1"/>
  <c r="AC160" i="1"/>
  <c r="AC162" i="1"/>
  <c r="AC164" i="1"/>
  <c r="AC166" i="1"/>
  <c r="AC168" i="1"/>
  <c r="AC170" i="1"/>
  <c r="AC172" i="1"/>
  <c r="AC174" i="1"/>
  <c r="AC176" i="1"/>
  <c r="AC178" i="1"/>
  <c r="AC81" i="1"/>
  <c r="AC83" i="1"/>
  <c r="AC85" i="1"/>
  <c r="AC87" i="1"/>
  <c r="AC89" i="1"/>
  <c r="AC91" i="1"/>
  <c r="AC93" i="1"/>
  <c r="AC95" i="1"/>
  <c r="AC97" i="1"/>
  <c r="AC99" i="1"/>
  <c r="AC101" i="1"/>
  <c r="AC103" i="1"/>
  <c r="AC105" i="1"/>
  <c r="AC107" i="1"/>
  <c r="AC109" i="1"/>
  <c r="AC111" i="1"/>
  <c r="AC113" i="1"/>
  <c r="AC115" i="1"/>
  <c r="AC117" i="1"/>
  <c r="AC119" i="1"/>
  <c r="AC121" i="1"/>
  <c r="AC123" i="1"/>
  <c r="AC125" i="1"/>
  <c r="AC127" i="1"/>
  <c r="AC129" i="1"/>
  <c r="AC131" i="1"/>
  <c r="AC133" i="1"/>
  <c r="AC135" i="1"/>
  <c r="AC137" i="1"/>
  <c r="AC139" i="1"/>
  <c r="AC141" i="1"/>
  <c r="AC143" i="1"/>
  <c r="AC145" i="1"/>
  <c r="AC147" i="1"/>
  <c r="AC149" i="1"/>
  <c r="AC151" i="1"/>
  <c r="AC153" i="1"/>
  <c r="AC155" i="1"/>
  <c r="AC157" i="1"/>
  <c r="AC159" i="1"/>
  <c r="AC161" i="1"/>
  <c r="AC163" i="1"/>
  <c r="AC165" i="1"/>
  <c r="AC167" i="1"/>
  <c r="AC169" i="1"/>
  <c r="AC171" i="1"/>
  <c r="AC173" i="1"/>
  <c r="AC175" i="1"/>
  <c r="AC177" i="1"/>
  <c r="AC179" i="1"/>
  <c r="AC181" i="1"/>
  <c r="AC183" i="1"/>
  <c r="AC185" i="1"/>
  <c r="AC187" i="1"/>
  <c r="AC189" i="1"/>
  <c r="AC191" i="1"/>
  <c r="AC193" i="1"/>
  <c r="AC195" i="1"/>
  <c r="AC197" i="1"/>
  <c r="AC199" i="1"/>
  <c r="AC201" i="1"/>
  <c r="AC203" i="1"/>
  <c r="AC205" i="1"/>
  <c r="AC82" i="1"/>
  <c r="AC84" i="1"/>
  <c r="AC86" i="1"/>
  <c r="AC88" i="1"/>
  <c r="AC90" i="1"/>
  <c r="AC92" i="1"/>
  <c r="AC94" i="1"/>
  <c r="AC96" i="1"/>
  <c r="AC98" i="1"/>
  <c r="AC100" i="1"/>
  <c r="AC102" i="1"/>
  <c r="AC104" i="1"/>
  <c r="AC106" i="1"/>
  <c r="AC108" i="1"/>
  <c r="AC110" i="1"/>
  <c r="AC112" i="1"/>
  <c r="AC114" i="1"/>
  <c r="AC116" i="1"/>
  <c r="AC118" i="1"/>
  <c r="AC120" i="1"/>
  <c r="AC122" i="1"/>
  <c r="AC124" i="1"/>
  <c r="AC126" i="1"/>
  <c r="AC128" i="1"/>
  <c r="AC130" i="1"/>
  <c r="AC132" i="1"/>
  <c r="AC134" i="1"/>
  <c r="AC136" i="1"/>
  <c r="AC206" i="1"/>
  <c r="AC208" i="1"/>
  <c r="AC210" i="1"/>
  <c r="AC212" i="1"/>
  <c r="AC214" i="1"/>
  <c r="AC216" i="1"/>
  <c r="AC218" i="1"/>
  <c r="AC220" i="1"/>
  <c r="AC222" i="1"/>
  <c r="AC224" i="1"/>
  <c r="AC226" i="1"/>
  <c r="AC228" i="1"/>
  <c r="AC230" i="1"/>
  <c r="AC232" i="1"/>
  <c r="AC234" i="1"/>
  <c r="AC236" i="1"/>
  <c r="AC238" i="1"/>
  <c r="AC240" i="1"/>
  <c r="AC242" i="1"/>
  <c r="AC244" i="1"/>
  <c r="AC246" i="1"/>
  <c r="AC248" i="1"/>
  <c r="AC250" i="1"/>
  <c r="AC252" i="1"/>
  <c r="AC254" i="1"/>
  <c r="AC256" i="1"/>
  <c r="AC258" i="1"/>
  <c r="AC260" i="1"/>
  <c r="AC262" i="1"/>
  <c r="AC264" i="1"/>
  <c r="AC266" i="1"/>
  <c r="AC268" i="1"/>
  <c r="AC270" i="1"/>
  <c r="AC272" i="1"/>
  <c r="AC274" i="1"/>
  <c r="AC276" i="1"/>
  <c r="AC278" i="1"/>
  <c r="AC280" i="1"/>
  <c r="AC282" i="1"/>
  <c r="AC284" i="1"/>
  <c r="AC286" i="1"/>
  <c r="AC288" i="1"/>
  <c r="AC290" i="1"/>
  <c r="AC292" i="1"/>
  <c r="AC294" i="1"/>
  <c r="AC296" i="1"/>
  <c r="AC298" i="1"/>
  <c r="AC300" i="1"/>
  <c r="AC302" i="1"/>
  <c r="AC304" i="1"/>
  <c r="AC306" i="1"/>
  <c r="AC308" i="1"/>
  <c r="AC310" i="1"/>
  <c r="AC312" i="1"/>
  <c r="AC314" i="1"/>
  <c r="AC316" i="1"/>
  <c r="AC318" i="1"/>
  <c r="AC180" i="1"/>
  <c r="AC182" i="1"/>
  <c r="AC184" i="1"/>
  <c r="AC186" i="1"/>
  <c r="AC188" i="1"/>
  <c r="AC190" i="1"/>
  <c r="AC192" i="1"/>
  <c r="AC194" i="1"/>
  <c r="AC196" i="1"/>
  <c r="AC198" i="1"/>
  <c r="AC200" i="1"/>
  <c r="AC202" i="1"/>
  <c r="AC204" i="1"/>
  <c r="AC207" i="1"/>
  <c r="AC209" i="1"/>
  <c r="AC211" i="1"/>
  <c r="AC213" i="1"/>
  <c r="AC215" i="1"/>
  <c r="AC217" i="1"/>
  <c r="AC219" i="1"/>
  <c r="AC221" i="1"/>
  <c r="AC223" i="1"/>
  <c r="AC225" i="1"/>
  <c r="AC227" i="1"/>
  <c r="AC229" i="1"/>
  <c r="AC231" i="1"/>
  <c r="AC233" i="1"/>
  <c r="AC235" i="1"/>
  <c r="AC237" i="1"/>
  <c r="AC239" i="1"/>
  <c r="AC241" i="1"/>
  <c r="AC243" i="1"/>
  <c r="AC245" i="1"/>
  <c r="AC247" i="1"/>
  <c r="AC249" i="1"/>
  <c r="AC251" i="1"/>
  <c r="AC253" i="1"/>
  <c r="AC255" i="1"/>
  <c r="AC257" i="1"/>
  <c r="AC259" i="1"/>
  <c r="AC261" i="1"/>
  <c r="AC263" i="1"/>
  <c r="AC265" i="1"/>
  <c r="AC267" i="1"/>
  <c r="AC269" i="1"/>
  <c r="AC271" i="1"/>
  <c r="AC273" i="1"/>
  <c r="AC275" i="1"/>
  <c r="AC277" i="1"/>
  <c r="AC279" i="1"/>
  <c r="AC281" i="1"/>
  <c r="AC283" i="1"/>
  <c r="AC285" i="1"/>
  <c r="AC287" i="1"/>
  <c r="AC289" i="1"/>
  <c r="AC291" i="1"/>
  <c r="AC293" i="1"/>
  <c r="AC295" i="1"/>
  <c r="AC297" i="1"/>
  <c r="AC299" i="1"/>
  <c r="AC301" i="1"/>
  <c r="AC303" i="1"/>
  <c r="AC305" i="1"/>
  <c r="AC307" i="1"/>
  <c r="AC309" i="1"/>
  <c r="AC311" i="1"/>
  <c r="AC313" i="1"/>
  <c r="AC315" i="1"/>
  <c r="AC317" i="1"/>
  <c r="AC319" i="1"/>
  <c r="AC321" i="1"/>
  <c r="AC323" i="1"/>
  <c r="AC325" i="1"/>
  <c r="AC327" i="1"/>
  <c r="AC329" i="1"/>
  <c r="AC331" i="1"/>
  <c r="AC333" i="1"/>
  <c r="AC335" i="1"/>
  <c r="AC337" i="1"/>
  <c r="AC339" i="1"/>
  <c r="AC341" i="1"/>
  <c r="AC343" i="1"/>
  <c r="AC345" i="1"/>
  <c r="AC347" i="1"/>
  <c r="AC349" i="1"/>
  <c r="W9" i="1"/>
  <c r="Z373" i="1"/>
  <c r="AB372" i="1"/>
  <c r="X372" i="1"/>
  <c r="T372" i="1"/>
  <c r="Z371" i="1"/>
  <c r="AB370" i="1"/>
  <c r="X370" i="1"/>
  <c r="T370" i="1"/>
  <c r="Z369" i="1"/>
  <c r="AB368" i="1"/>
  <c r="X368" i="1"/>
  <c r="T368" i="1"/>
  <c r="Z367" i="1"/>
  <c r="AB366" i="1"/>
  <c r="X366" i="1"/>
  <c r="T366" i="1"/>
  <c r="Z365" i="1"/>
  <c r="AB364" i="1"/>
  <c r="X364" i="1"/>
  <c r="T364" i="1"/>
  <c r="Z363" i="1"/>
  <c r="AB362" i="1"/>
  <c r="X362" i="1"/>
  <c r="T362" i="1"/>
  <c r="Z361" i="1"/>
  <c r="AB360" i="1"/>
  <c r="X360" i="1"/>
  <c r="T360" i="1"/>
  <c r="Z359" i="1"/>
  <c r="AB358" i="1"/>
  <c r="X358" i="1"/>
  <c r="T358" i="1"/>
  <c r="Z357" i="1"/>
  <c r="AB356" i="1"/>
  <c r="X356" i="1"/>
  <c r="T356" i="1"/>
  <c r="Z355" i="1"/>
  <c r="AB354" i="1"/>
  <c r="X354" i="1"/>
  <c r="T354" i="1"/>
  <c r="Z353" i="1"/>
  <c r="AB352" i="1"/>
  <c r="X352" i="1"/>
  <c r="T352" i="1"/>
  <c r="Z351" i="1"/>
  <c r="AB350" i="1"/>
  <c r="W349" i="1"/>
  <c r="AC348" i="1"/>
  <c r="W347" i="1"/>
  <c r="AC346" i="1"/>
  <c r="W345" i="1"/>
  <c r="AC344" i="1"/>
  <c r="W343" i="1"/>
  <c r="AC342" i="1"/>
  <c r="W341" i="1"/>
  <c r="AC340" i="1"/>
  <c r="W339" i="1"/>
  <c r="AC338" i="1"/>
  <c r="W337" i="1"/>
  <c r="AC336" i="1"/>
  <c r="W335" i="1"/>
  <c r="AC334" i="1"/>
  <c r="W333" i="1"/>
  <c r="AC332" i="1"/>
  <c r="W331" i="1"/>
  <c r="AC330" i="1"/>
  <c r="W329" i="1"/>
  <c r="AC328" i="1"/>
  <c r="W327" i="1"/>
  <c r="AC326" i="1"/>
  <c r="W325" i="1"/>
  <c r="AC324" i="1"/>
  <c r="W323" i="1"/>
  <c r="AC322" i="1"/>
  <c r="AC320" i="1"/>
  <c r="W10" i="1"/>
  <c r="W12" i="1"/>
  <c r="W14" i="1"/>
  <c r="W16" i="1"/>
  <c r="W18" i="1"/>
  <c r="W20" i="1"/>
  <c r="W22" i="1"/>
  <c r="W24" i="1"/>
  <c r="W26" i="1"/>
  <c r="W28" i="1"/>
  <c r="W30" i="1"/>
  <c r="W32" i="1"/>
  <c r="W34" i="1"/>
  <c r="W11" i="1"/>
  <c r="W13" i="1"/>
  <c r="W15" i="1"/>
  <c r="W17" i="1"/>
  <c r="W19" i="1"/>
  <c r="W21" i="1"/>
  <c r="W23" i="1"/>
  <c r="W25" i="1"/>
  <c r="W27" i="1"/>
  <c r="W29" i="1"/>
  <c r="W31" i="1"/>
  <c r="W33" i="1"/>
  <c r="W35" i="1"/>
  <c r="W37" i="1"/>
  <c r="W39" i="1"/>
  <c r="W41" i="1"/>
  <c r="W43" i="1"/>
  <c r="W45" i="1"/>
  <c r="W47" i="1"/>
  <c r="W49" i="1"/>
  <c r="W51" i="1"/>
  <c r="W53" i="1"/>
  <c r="W55" i="1"/>
  <c r="W57" i="1"/>
  <c r="W59" i="1"/>
  <c r="W61" i="1"/>
  <c r="W63" i="1"/>
  <c r="W65" i="1"/>
  <c r="W67" i="1"/>
  <c r="W69" i="1"/>
  <c r="W71" i="1"/>
  <c r="W73" i="1"/>
  <c r="W75" i="1"/>
  <c r="W77" i="1"/>
  <c r="W79" i="1"/>
  <c r="W139" i="1"/>
  <c r="W141" i="1"/>
  <c r="W143" i="1"/>
  <c r="W145" i="1"/>
  <c r="W147" i="1"/>
  <c r="W149" i="1"/>
  <c r="W151" i="1"/>
  <c r="W153" i="1"/>
  <c r="W155" i="1"/>
  <c r="W157" i="1"/>
  <c r="W159" i="1"/>
  <c r="W161" i="1"/>
  <c r="W163" i="1"/>
  <c r="W165" i="1"/>
  <c r="W167" i="1"/>
  <c r="W169" i="1"/>
  <c r="W171" i="1"/>
  <c r="W173" i="1"/>
  <c r="W175" i="1"/>
  <c r="W177" i="1"/>
  <c r="W36" i="1"/>
  <c r="W38" i="1"/>
  <c r="W40" i="1"/>
  <c r="W42" i="1"/>
  <c r="W44" i="1"/>
  <c r="W46" i="1"/>
  <c r="W48" i="1"/>
  <c r="W50" i="1"/>
  <c r="W52" i="1"/>
  <c r="W54" i="1"/>
  <c r="W56" i="1"/>
  <c r="W58" i="1"/>
  <c r="W60" i="1"/>
  <c r="W62" i="1"/>
  <c r="W64" i="1"/>
  <c r="W66" i="1"/>
  <c r="W68" i="1"/>
  <c r="W70" i="1"/>
  <c r="W72" i="1"/>
  <c r="W74" i="1"/>
  <c r="W76" i="1"/>
  <c r="W78" i="1"/>
  <c r="W80" i="1"/>
  <c r="W138" i="1"/>
  <c r="W140" i="1"/>
  <c r="W142" i="1"/>
  <c r="W144" i="1"/>
  <c r="W146" i="1"/>
  <c r="W148" i="1"/>
  <c r="W150" i="1"/>
  <c r="W152" i="1"/>
  <c r="W154" i="1"/>
  <c r="W156" i="1"/>
  <c r="W158" i="1"/>
  <c r="W160" i="1"/>
  <c r="W162" i="1"/>
  <c r="W164" i="1"/>
  <c r="W166" i="1"/>
  <c r="W168" i="1"/>
  <c r="W170" i="1"/>
  <c r="W172" i="1"/>
  <c r="W174" i="1"/>
  <c r="W176" i="1"/>
  <c r="W178" i="1"/>
  <c r="W180" i="1"/>
  <c r="W182" i="1"/>
  <c r="W184" i="1"/>
  <c r="W186" i="1"/>
  <c r="W188" i="1"/>
  <c r="W190" i="1"/>
  <c r="W192" i="1"/>
  <c r="W194" i="1"/>
  <c r="W196" i="1"/>
  <c r="W198" i="1"/>
  <c r="W200" i="1"/>
  <c r="W202" i="1"/>
  <c r="W204" i="1"/>
  <c r="W206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207" i="1"/>
  <c r="W209" i="1"/>
  <c r="W211" i="1"/>
  <c r="W213" i="1"/>
  <c r="W215" i="1"/>
  <c r="W217" i="1"/>
  <c r="W219" i="1"/>
  <c r="W221" i="1"/>
  <c r="W223" i="1"/>
  <c r="W225" i="1"/>
  <c r="W227" i="1"/>
  <c r="W229" i="1"/>
  <c r="W231" i="1"/>
  <c r="W233" i="1"/>
  <c r="W235" i="1"/>
  <c r="W237" i="1"/>
  <c r="W239" i="1"/>
  <c r="W241" i="1"/>
  <c r="W243" i="1"/>
  <c r="W245" i="1"/>
  <c r="W247" i="1"/>
  <c r="W249" i="1"/>
  <c r="W251" i="1"/>
  <c r="W253" i="1"/>
  <c r="W255" i="1"/>
  <c r="W257" i="1"/>
  <c r="W259" i="1"/>
  <c r="W261" i="1"/>
  <c r="W263" i="1"/>
  <c r="W265" i="1"/>
  <c r="W267" i="1"/>
  <c r="W269" i="1"/>
  <c r="W271" i="1"/>
  <c r="W273" i="1"/>
  <c r="W275" i="1"/>
  <c r="W277" i="1"/>
  <c r="W279" i="1"/>
  <c r="W281" i="1"/>
  <c r="W283" i="1"/>
  <c r="W285" i="1"/>
  <c r="W287" i="1"/>
  <c r="W289" i="1"/>
  <c r="W291" i="1"/>
  <c r="W293" i="1"/>
  <c r="W295" i="1"/>
  <c r="W297" i="1"/>
  <c r="W299" i="1"/>
  <c r="W301" i="1"/>
  <c r="W303" i="1"/>
  <c r="W305" i="1"/>
  <c r="W307" i="1"/>
  <c r="W309" i="1"/>
  <c r="W311" i="1"/>
  <c r="W313" i="1"/>
  <c r="W315" i="1"/>
  <c r="W317" i="1"/>
  <c r="W319" i="1"/>
  <c r="W179" i="1"/>
  <c r="W181" i="1"/>
  <c r="W183" i="1"/>
  <c r="W185" i="1"/>
  <c r="W187" i="1"/>
  <c r="W189" i="1"/>
  <c r="W191" i="1"/>
  <c r="W193" i="1"/>
  <c r="W195" i="1"/>
  <c r="W197" i="1"/>
  <c r="W199" i="1"/>
  <c r="W201" i="1"/>
  <c r="W203" i="1"/>
  <c r="W205" i="1"/>
  <c r="W208" i="1"/>
  <c r="W210" i="1"/>
  <c r="W212" i="1"/>
  <c r="W214" i="1"/>
  <c r="W216" i="1"/>
  <c r="W218" i="1"/>
  <c r="W220" i="1"/>
  <c r="W222" i="1"/>
  <c r="W224" i="1"/>
  <c r="W226" i="1"/>
  <c r="W228" i="1"/>
  <c r="W230" i="1"/>
  <c r="W232" i="1"/>
  <c r="W234" i="1"/>
  <c r="W236" i="1"/>
  <c r="W238" i="1"/>
  <c r="W240" i="1"/>
  <c r="W242" i="1"/>
  <c r="W244" i="1"/>
  <c r="W246" i="1"/>
  <c r="W248" i="1"/>
  <c r="W250" i="1"/>
  <c r="W252" i="1"/>
  <c r="W254" i="1"/>
  <c r="W256" i="1"/>
  <c r="W258" i="1"/>
  <c r="W260" i="1"/>
  <c r="W262" i="1"/>
  <c r="W264" i="1"/>
  <c r="W266" i="1"/>
  <c r="W268" i="1"/>
  <c r="W270" i="1"/>
  <c r="W272" i="1"/>
  <c r="W274" i="1"/>
  <c r="W276" i="1"/>
  <c r="W278" i="1"/>
  <c r="W280" i="1"/>
  <c r="W282" i="1"/>
  <c r="W284" i="1"/>
  <c r="W286" i="1"/>
  <c r="W288" i="1"/>
  <c r="W290" i="1"/>
  <c r="W292" i="1"/>
  <c r="W294" i="1"/>
  <c r="W296" i="1"/>
  <c r="W298" i="1"/>
  <c r="W300" i="1"/>
  <c r="W302" i="1"/>
  <c r="W304" i="1"/>
  <c r="W306" i="1"/>
  <c r="W308" i="1"/>
  <c r="W310" i="1"/>
  <c r="W312" i="1"/>
  <c r="W314" i="1"/>
  <c r="W316" i="1"/>
  <c r="W318" i="1"/>
  <c r="W320" i="1"/>
  <c r="W322" i="1"/>
  <c r="W324" i="1"/>
  <c r="W326" i="1"/>
  <c r="W328" i="1"/>
  <c r="W330" i="1"/>
  <c r="W332" i="1"/>
  <c r="W334" i="1"/>
  <c r="W336" i="1"/>
  <c r="W338" i="1"/>
  <c r="W340" i="1"/>
  <c r="W342" i="1"/>
  <c r="W344" i="1"/>
  <c r="W346" i="1"/>
  <c r="W348" i="1"/>
  <c r="W350" i="1"/>
  <c r="AA10" i="1"/>
  <c r="AA12" i="1"/>
  <c r="AA14" i="1"/>
  <c r="AA16" i="1"/>
  <c r="AA18" i="1"/>
  <c r="AA20" i="1"/>
  <c r="AA22" i="1"/>
  <c r="AA24" i="1"/>
  <c r="AA26" i="1"/>
  <c r="AA28" i="1"/>
  <c r="AA30" i="1"/>
  <c r="AA32" i="1"/>
  <c r="AA34" i="1"/>
  <c r="AA11" i="1"/>
  <c r="AA13" i="1"/>
  <c r="AA15" i="1"/>
  <c r="AA17" i="1"/>
  <c r="AA19" i="1"/>
  <c r="AA21" i="1"/>
  <c r="AA23" i="1"/>
  <c r="AA25" i="1"/>
  <c r="AA27" i="1"/>
  <c r="AA29" i="1"/>
  <c r="AA31" i="1"/>
  <c r="AA33" i="1"/>
  <c r="AA35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A67" i="1"/>
  <c r="AA69" i="1"/>
  <c r="AA71" i="1"/>
  <c r="AA73" i="1"/>
  <c r="AA75" i="1"/>
  <c r="AA77" i="1"/>
  <c r="AA79" i="1"/>
  <c r="AA36" i="1"/>
  <c r="AA38" i="1"/>
  <c r="AA40" i="1"/>
  <c r="AA42" i="1"/>
  <c r="AA44" i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9" i="1"/>
  <c r="AA141" i="1"/>
  <c r="AA143" i="1"/>
  <c r="AA145" i="1"/>
  <c r="AA147" i="1"/>
  <c r="AA149" i="1"/>
  <c r="AA151" i="1"/>
  <c r="AA153" i="1"/>
  <c r="AA155" i="1"/>
  <c r="AA157" i="1"/>
  <c r="AA159" i="1"/>
  <c r="AA161" i="1"/>
  <c r="AA163" i="1"/>
  <c r="AA165" i="1"/>
  <c r="AA167" i="1"/>
  <c r="AA169" i="1"/>
  <c r="AA171" i="1"/>
  <c r="AA173" i="1"/>
  <c r="AA175" i="1"/>
  <c r="AA177" i="1"/>
  <c r="AA138" i="1"/>
  <c r="AA140" i="1"/>
  <c r="AA142" i="1"/>
  <c r="AA144" i="1"/>
  <c r="AA146" i="1"/>
  <c r="AA148" i="1"/>
  <c r="AA150" i="1"/>
  <c r="AA152" i="1"/>
  <c r="AA154" i="1"/>
  <c r="AA156" i="1"/>
  <c r="AA158" i="1"/>
  <c r="AA160" i="1"/>
  <c r="AA162" i="1"/>
  <c r="AA164" i="1"/>
  <c r="AA166" i="1"/>
  <c r="AA168" i="1"/>
  <c r="AA170" i="1"/>
  <c r="AA172" i="1"/>
  <c r="AA174" i="1"/>
  <c r="AA176" i="1"/>
  <c r="AA178" i="1"/>
  <c r="AA180" i="1"/>
  <c r="AA182" i="1"/>
  <c r="AA184" i="1"/>
  <c r="AA186" i="1"/>
  <c r="AA188" i="1"/>
  <c r="AA190" i="1"/>
  <c r="AA192" i="1"/>
  <c r="AA194" i="1"/>
  <c r="AA196" i="1"/>
  <c r="AA198" i="1"/>
  <c r="AA200" i="1"/>
  <c r="AA202" i="1"/>
  <c r="AA204" i="1"/>
  <c r="AA76" i="1"/>
  <c r="AA78" i="1"/>
  <c r="AA80" i="1"/>
  <c r="AA179" i="1"/>
  <c r="AA181" i="1"/>
  <c r="AA183" i="1"/>
  <c r="AA185" i="1"/>
  <c r="AA187" i="1"/>
  <c r="AA189" i="1"/>
  <c r="AA191" i="1"/>
  <c r="AA193" i="1"/>
  <c r="AA195" i="1"/>
  <c r="AA197" i="1"/>
  <c r="AA199" i="1"/>
  <c r="AA201" i="1"/>
  <c r="AA203" i="1"/>
  <c r="AA205" i="1"/>
  <c r="AA207" i="1"/>
  <c r="AA209" i="1"/>
  <c r="AA211" i="1"/>
  <c r="AA213" i="1"/>
  <c r="AA215" i="1"/>
  <c r="AA217" i="1"/>
  <c r="AA219" i="1"/>
  <c r="AA221" i="1"/>
  <c r="AA223" i="1"/>
  <c r="AA225" i="1"/>
  <c r="AA227" i="1"/>
  <c r="AA229" i="1"/>
  <c r="AA231" i="1"/>
  <c r="AA233" i="1"/>
  <c r="AA235" i="1"/>
  <c r="AA237" i="1"/>
  <c r="AA239" i="1"/>
  <c r="AA241" i="1"/>
  <c r="AA243" i="1"/>
  <c r="AA245" i="1"/>
  <c r="AA247" i="1"/>
  <c r="AA249" i="1"/>
  <c r="AA251" i="1"/>
  <c r="AA253" i="1"/>
  <c r="AA255" i="1"/>
  <c r="AA257" i="1"/>
  <c r="AA259" i="1"/>
  <c r="AA261" i="1"/>
  <c r="AA263" i="1"/>
  <c r="AA265" i="1"/>
  <c r="AA267" i="1"/>
  <c r="AA269" i="1"/>
  <c r="AA271" i="1"/>
  <c r="AA273" i="1"/>
  <c r="AA275" i="1"/>
  <c r="AA277" i="1"/>
  <c r="AA279" i="1"/>
  <c r="AA281" i="1"/>
  <c r="AA283" i="1"/>
  <c r="AA285" i="1"/>
  <c r="AA287" i="1"/>
  <c r="AA289" i="1"/>
  <c r="AA291" i="1"/>
  <c r="AA293" i="1"/>
  <c r="AA295" i="1"/>
  <c r="AA297" i="1"/>
  <c r="AA299" i="1"/>
  <c r="AA301" i="1"/>
  <c r="AA303" i="1"/>
  <c r="AA305" i="1"/>
  <c r="AA307" i="1"/>
  <c r="AA309" i="1"/>
  <c r="AA311" i="1"/>
  <c r="AA313" i="1"/>
  <c r="AA315" i="1"/>
  <c r="AA317" i="1"/>
  <c r="AA319" i="1"/>
  <c r="AA206" i="1"/>
  <c r="AA208" i="1"/>
  <c r="AA210" i="1"/>
  <c r="AA212" i="1"/>
  <c r="AA214" i="1"/>
  <c r="AA216" i="1"/>
  <c r="AA218" i="1"/>
  <c r="AA220" i="1"/>
  <c r="AA222" i="1"/>
  <c r="AA224" i="1"/>
  <c r="AA226" i="1"/>
  <c r="AA228" i="1"/>
  <c r="AA230" i="1"/>
  <c r="AA232" i="1"/>
  <c r="AA234" i="1"/>
  <c r="AA236" i="1"/>
  <c r="AA238" i="1"/>
  <c r="AA240" i="1"/>
  <c r="AA242" i="1"/>
  <c r="AA244" i="1"/>
  <c r="AA246" i="1"/>
  <c r="AA248" i="1"/>
  <c r="AA250" i="1"/>
  <c r="AA252" i="1"/>
  <c r="AA254" i="1"/>
  <c r="AA256" i="1"/>
  <c r="AA258" i="1"/>
  <c r="AA260" i="1"/>
  <c r="AA262" i="1"/>
  <c r="AA264" i="1"/>
  <c r="AA266" i="1"/>
  <c r="AA268" i="1"/>
  <c r="AA270" i="1"/>
  <c r="AA272" i="1"/>
  <c r="AA274" i="1"/>
  <c r="AA276" i="1"/>
  <c r="AA278" i="1"/>
  <c r="AA280" i="1"/>
  <c r="AA282" i="1"/>
  <c r="AA284" i="1"/>
  <c r="AA286" i="1"/>
  <c r="AA288" i="1"/>
  <c r="AA290" i="1"/>
  <c r="AA292" i="1"/>
  <c r="AA294" i="1"/>
  <c r="AA296" i="1"/>
  <c r="AA298" i="1"/>
  <c r="AA300" i="1"/>
  <c r="AA302" i="1"/>
  <c r="AA304" i="1"/>
  <c r="AA306" i="1"/>
  <c r="AA308" i="1"/>
  <c r="AA310" i="1"/>
  <c r="AA312" i="1"/>
  <c r="AA314" i="1"/>
  <c r="AA316" i="1"/>
  <c r="AA318" i="1"/>
  <c r="AA320" i="1"/>
  <c r="AA322" i="1"/>
  <c r="AA324" i="1"/>
  <c r="AA326" i="1"/>
  <c r="AA328" i="1"/>
  <c r="AA330" i="1"/>
  <c r="AA332" i="1"/>
  <c r="AA334" i="1"/>
  <c r="AA336" i="1"/>
  <c r="AA338" i="1"/>
  <c r="AA340" i="1"/>
  <c r="AA342" i="1"/>
  <c r="AA344" i="1"/>
  <c r="AA346" i="1"/>
  <c r="AA348" i="1"/>
  <c r="AA350" i="1"/>
  <c r="AB9" i="1"/>
  <c r="X9" i="1"/>
  <c r="AA373" i="1"/>
  <c r="W373" i="1"/>
  <c r="AC372" i="1"/>
  <c r="Y372" i="1"/>
  <c r="AA371" i="1"/>
  <c r="W371" i="1"/>
  <c r="AC370" i="1"/>
  <c r="Y370" i="1"/>
  <c r="AA369" i="1"/>
  <c r="W369" i="1"/>
  <c r="AC368" i="1"/>
  <c r="Y368" i="1"/>
  <c r="AA367" i="1"/>
  <c r="W367" i="1"/>
  <c r="AC366" i="1"/>
  <c r="Y366" i="1"/>
  <c r="AA365" i="1"/>
  <c r="W365" i="1"/>
  <c r="AC364" i="1"/>
  <c r="Y364" i="1"/>
  <c r="AA363" i="1"/>
  <c r="W363" i="1"/>
  <c r="AC362" i="1"/>
  <c r="Y362" i="1"/>
  <c r="AA361" i="1"/>
  <c r="W361" i="1"/>
  <c r="AC360" i="1"/>
  <c r="Y360" i="1"/>
  <c r="AA359" i="1"/>
  <c r="W359" i="1"/>
  <c r="AC358" i="1"/>
  <c r="Y358" i="1"/>
  <c r="AA357" i="1"/>
  <c r="W357" i="1"/>
  <c r="AC356" i="1"/>
  <c r="Y356" i="1"/>
  <c r="AA355" i="1"/>
  <c r="W355" i="1"/>
  <c r="AC354" i="1"/>
  <c r="Y354" i="1"/>
  <c r="AA353" i="1"/>
  <c r="W353" i="1"/>
  <c r="AC352" i="1"/>
  <c r="Y352" i="1"/>
  <c r="AA351" i="1"/>
  <c r="W351" i="1"/>
  <c r="AC350" i="1"/>
  <c r="X349" i="1"/>
  <c r="T349" i="1"/>
  <c r="X347" i="1"/>
  <c r="T347" i="1"/>
  <c r="X345" i="1"/>
  <c r="T345" i="1"/>
  <c r="X343" i="1"/>
  <c r="T343" i="1"/>
  <c r="X341" i="1"/>
  <c r="T341" i="1"/>
  <c r="X339" i="1"/>
  <c r="T339" i="1"/>
  <c r="X337" i="1"/>
  <c r="T337" i="1"/>
  <c r="X335" i="1"/>
  <c r="T335" i="1"/>
  <c r="X333" i="1"/>
  <c r="T333" i="1"/>
  <c r="X331" i="1"/>
  <c r="T331" i="1"/>
  <c r="X329" i="1"/>
  <c r="T329" i="1"/>
  <c r="X327" i="1"/>
  <c r="T327" i="1"/>
  <c r="X325" i="1"/>
  <c r="T325" i="1"/>
  <c r="X323" i="1"/>
  <c r="T323" i="1"/>
  <c r="X321" i="1"/>
  <c r="T321" i="1"/>
  <c r="Q6" i="1"/>
  <c r="P6" i="1"/>
  <c r="O6" i="1"/>
  <c r="N6" i="1"/>
  <c r="M6" i="1"/>
  <c r="L6" i="1"/>
  <c r="H6" i="1"/>
  <c r="K6" i="1"/>
  <c r="T9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E61" i="1" l="1"/>
  <c r="D62" i="1"/>
  <c r="D63" i="1" l="1"/>
  <c r="E62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3" i="1"/>
  <c r="E74" i="1" l="1"/>
  <c r="D75" i="1"/>
  <c r="E75" i="1" l="1"/>
  <c r="D76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D90" i="1" l="1"/>
  <c r="E89" i="1"/>
  <c r="D91" i="1" l="1"/>
  <c r="E90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8" i="1"/>
  <c r="E99" i="1" l="1"/>
  <c r="D100" i="1"/>
  <c r="E100" i="1" l="1"/>
  <c r="D101" i="1"/>
  <c r="E101" i="1" l="1"/>
  <c r="D102" i="1"/>
  <c r="D103" i="1" l="1"/>
  <c r="E102" i="1"/>
  <c r="D104" i="1" l="1"/>
  <c r="E103" i="1"/>
  <c r="E104" i="1" l="1"/>
  <c r="D105" i="1"/>
  <c r="D106" i="1" l="1"/>
  <c r="E105" i="1"/>
  <c r="D107" i="1" l="1"/>
  <c r="E106" i="1"/>
  <c r="D108" i="1" l="1"/>
  <c r="E107" i="1"/>
  <c r="D109" i="1" l="1"/>
  <c r="E108" i="1"/>
  <c r="D110" i="1" l="1"/>
  <c r="E109" i="1"/>
  <c r="D111" i="1" l="1"/>
  <c r="E110" i="1"/>
  <c r="D112" i="1" l="1"/>
  <c r="E111" i="1"/>
  <c r="D113" i="1" l="1"/>
  <c r="E112" i="1"/>
  <c r="E113" i="1" l="1"/>
  <c r="D114" i="1"/>
  <c r="D115" i="1" l="1"/>
  <c r="E114" i="1"/>
  <c r="E115" i="1" l="1"/>
  <c r="D116" i="1"/>
  <c r="D117" i="1" l="1"/>
  <c r="E116" i="1"/>
  <c r="D118" i="1" l="1"/>
  <c r="E117" i="1"/>
  <c r="D119" i="1" l="1"/>
  <c r="E118" i="1"/>
  <c r="D120" i="1" l="1"/>
  <c r="E119" i="1"/>
  <c r="E120" i="1" l="1"/>
  <c r="D121" i="1"/>
  <c r="D122" i="1" l="1"/>
  <c r="E121" i="1"/>
  <c r="D123" i="1" l="1"/>
  <c r="E122" i="1"/>
  <c r="E123" i="1" l="1"/>
  <c r="D124" i="1"/>
  <c r="D125" i="1" l="1"/>
  <c r="E124" i="1"/>
  <c r="D126" i="1" l="1"/>
  <c r="E125" i="1"/>
  <c r="D127" i="1" l="1"/>
  <c r="E126" i="1"/>
  <c r="D128" i="1" l="1"/>
  <c r="E127" i="1"/>
  <c r="D129" i="1" l="1"/>
  <c r="E128" i="1"/>
  <c r="D130" i="1" l="1"/>
  <c r="E129" i="1"/>
  <c r="D131" i="1" l="1"/>
  <c r="E130" i="1"/>
  <c r="D132" i="1" l="1"/>
  <c r="E131" i="1"/>
  <c r="D133" i="1" l="1"/>
  <c r="E132" i="1"/>
  <c r="D134" i="1" l="1"/>
  <c r="E133" i="1"/>
  <c r="D135" i="1" l="1"/>
  <c r="E134" i="1"/>
  <c r="D136" i="1" l="1"/>
  <c r="E135" i="1"/>
  <c r="D137" i="1" l="1"/>
  <c r="E136" i="1"/>
  <c r="D138" i="1" l="1"/>
  <c r="E137" i="1"/>
  <c r="D139" i="1" l="1"/>
  <c r="E138" i="1"/>
  <c r="D140" i="1" l="1"/>
  <c r="E139" i="1"/>
  <c r="D141" i="1" l="1"/>
  <c r="E140" i="1"/>
  <c r="D142" i="1" l="1"/>
  <c r="E141" i="1"/>
  <c r="D143" i="1" l="1"/>
  <c r="E142" i="1"/>
  <c r="D144" i="1" l="1"/>
  <c r="E143" i="1"/>
  <c r="D145" i="1" l="1"/>
  <c r="E144" i="1"/>
  <c r="D146" i="1" l="1"/>
  <c r="E145" i="1"/>
  <c r="D147" i="1" l="1"/>
  <c r="E146" i="1"/>
  <c r="D148" i="1" l="1"/>
  <c r="E147" i="1"/>
  <c r="D149" i="1" l="1"/>
  <c r="E148" i="1"/>
  <c r="D150" i="1" l="1"/>
  <c r="E149" i="1"/>
  <c r="D151" i="1" l="1"/>
  <c r="E150" i="1"/>
  <c r="D152" i="1" l="1"/>
  <c r="E151" i="1"/>
  <c r="D153" i="1" l="1"/>
  <c r="E152" i="1"/>
  <c r="D154" i="1" l="1"/>
  <c r="E153" i="1"/>
  <c r="D155" i="1" l="1"/>
  <c r="E154" i="1"/>
  <c r="D156" i="1" l="1"/>
  <c r="E155" i="1"/>
  <c r="D157" i="1" l="1"/>
  <c r="E156" i="1"/>
  <c r="E157" i="1" l="1"/>
  <c r="D158" i="1"/>
  <c r="D159" i="1" l="1"/>
  <c r="E158" i="1"/>
  <c r="D160" i="1" l="1"/>
  <c r="E159" i="1"/>
  <c r="D161" i="1" l="1"/>
  <c r="E160" i="1"/>
  <c r="D162" i="1" l="1"/>
  <c r="E161" i="1"/>
  <c r="D163" i="1" l="1"/>
  <c r="E162" i="1"/>
  <c r="D164" i="1" l="1"/>
  <c r="E163" i="1"/>
  <c r="D165" i="1" l="1"/>
  <c r="E164" i="1"/>
  <c r="D166" i="1" l="1"/>
  <c r="E165" i="1"/>
  <c r="D167" i="1" l="1"/>
  <c r="E166" i="1"/>
  <c r="D168" i="1" l="1"/>
  <c r="E167" i="1"/>
  <c r="D169" i="1" l="1"/>
  <c r="E168" i="1"/>
  <c r="D170" i="1" l="1"/>
  <c r="E169" i="1"/>
  <c r="D171" i="1" l="1"/>
  <c r="E170" i="1"/>
  <c r="D172" i="1" l="1"/>
  <c r="E171" i="1"/>
  <c r="D173" i="1" l="1"/>
  <c r="E172" i="1"/>
  <c r="D174" i="1" l="1"/>
  <c r="E173" i="1"/>
  <c r="D175" i="1" l="1"/>
  <c r="E174" i="1"/>
  <c r="D176" i="1" l="1"/>
  <c r="E175" i="1"/>
  <c r="D177" i="1" l="1"/>
  <c r="E176" i="1"/>
  <c r="D178" i="1" l="1"/>
  <c r="E177" i="1"/>
  <c r="D179" i="1" l="1"/>
  <c r="E178" i="1"/>
  <c r="D180" i="1" l="1"/>
  <c r="E179" i="1"/>
  <c r="D181" i="1" l="1"/>
  <c r="E180" i="1"/>
  <c r="D182" i="1" l="1"/>
  <c r="E181" i="1"/>
  <c r="E182" i="1" l="1"/>
  <c r="D183" i="1"/>
  <c r="D184" i="1" l="1"/>
  <c r="E183" i="1"/>
  <c r="D185" i="1" l="1"/>
  <c r="E184" i="1"/>
  <c r="D186" i="1" l="1"/>
  <c r="E185" i="1"/>
  <c r="D187" i="1" l="1"/>
  <c r="E186" i="1"/>
  <c r="D188" i="1" l="1"/>
  <c r="E187" i="1"/>
  <c r="D189" i="1" l="1"/>
  <c r="E188" i="1"/>
  <c r="D190" i="1" l="1"/>
  <c r="E189" i="1"/>
  <c r="D191" i="1" l="1"/>
  <c r="E190" i="1"/>
  <c r="D192" i="1" l="1"/>
  <c r="E191" i="1"/>
  <c r="D193" i="1" l="1"/>
  <c r="E192" i="1"/>
  <c r="D194" i="1" l="1"/>
  <c r="E193" i="1"/>
  <c r="D195" i="1" l="1"/>
  <c r="E194" i="1"/>
  <c r="D196" i="1" l="1"/>
  <c r="E195" i="1"/>
  <c r="D197" i="1" l="1"/>
  <c r="E196" i="1"/>
  <c r="D198" i="1" l="1"/>
  <c r="E197" i="1"/>
  <c r="D199" i="1" l="1"/>
  <c r="E198" i="1"/>
  <c r="D200" i="1" l="1"/>
  <c r="E199" i="1"/>
  <c r="D201" i="1" l="1"/>
  <c r="E200" i="1"/>
  <c r="D202" i="1" l="1"/>
  <c r="E201" i="1"/>
  <c r="D203" i="1" l="1"/>
  <c r="E202" i="1"/>
  <c r="D204" i="1" l="1"/>
  <c r="E203" i="1"/>
  <c r="D205" i="1" l="1"/>
  <c r="E204" i="1"/>
  <c r="D206" i="1" l="1"/>
  <c r="E205" i="1"/>
  <c r="D207" i="1" l="1"/>
  <c r="E206" i="1"/>
  <c r="D208" i="1" l="1"/>
  <c r="E207" i="1"/>
  <c r="D209" i="1" l="1"/>
  <c r="E208" i="1"/>
  <c r="D210" i="1" l="1"/>
  <c r="E209" i="1"/>
  <c r="D211" i="1" l="1"/>
  <c r="E210" i="1"/>
  <c r="D212" i="1" l="1"/>
  <c r="E211" i="1"/>
  <c r="D213" i="1" l="1"/>
  <c r="E212" i="1"/>
  <c r="D214" i="1" l="1"/>
  <c r="E213" i="1"/>
  <c r="D215" i="1" l="1"/>
  <c r="E214" i="1"/>
  <c r="D216" i="1" l="1"/>
  <c r="E215" i="1"/>
  <c r="D217" i="1" l="1"/>
  <c r="E216" i="1"/>
  <c r="D218" i="1" l="1"/>
  <c r="E217" i="1"/>
  <c r="D219" i="1" l="1"/>
  <c r="E218" i="1"/>
  <c r="D220" i="1" l="1"/>
  <c r="E219" i="1"/>
  <c r="D221" i="1" l="1"/>
  <c r="E220" i="1"/>
  <c r="D222" i="1" l="1"/>
  <c r="E221" i="1"/>
  <c r="D223" i="1" l="1"/>
  <c r="E222" i="1"/>
  <c r="D224" i="1" l="1"/>
  <c r="E223" i="1"/>
  <c r="D225" i="1" l="1"/>
  <c r="E224" i="1"/>
  <c r="E225" i="1" l="1"/>
  <c r="D226" i="1"/>
  <c r="D227" i="1" l="1"/>
  <c r="E226" i="1"/>
  <c r="D228" i="1" l="1"/>
  <c r="E227" i="1"/>
  <c r="D229" i="1" l="1"/>
  <c r="E228" i="1"/>
  <c r="D230" i="1" l="1"/>
  <c r="E229" i="1"/>
  <c r="D231" i="1" l="1"/>
  <c r="E230" i="1"/>
  <c r="D232" i="1" l="1"/>
  <c r="E231" i="1"/>
  <c r="D233" i="1" l="1"/>
  <c r="E232" i="1"/>
  <c r="D234" i="1" l="1"/>
  <c r="E233" i="1"/>
  <c r="D235" i="1" l="1"/>
  <c r="E234" i="1"/>
  <c r="D236" i="1" l="1"/>
  <c r="E235" i="1"/>
  <c r="D237" i="1" l="1"/>
  <c r="E236" i="1"/>
  <c r="E237" i="1" l="1"/>
  <c r="D238" i="1"/>
  <c r="D239" i="1" l="1"/>
  <c r="E238" i="1"/>
  <c r="D240" i="1" l="1"/>
  <c r="E239" i="1"/>
  <c r="D241" i="1" l="1"/>
  <c r="E240" i="1"/>
  <c r="D242" i="1" l="1"/>
  <c r="E241" i="1"/>
  <c r="D243" i="1" l="1"/>
  <c r="E242" i="1"/>
  <c r="D244" i="1" l="1"/>
  <c r="E243" i="1"/>
  <c r="D245" i="1" l="1"/>
  <c r="E244" i="1"/>
  <c r="D246" i="1" l="1"/>
  <c r="E245" i="1"/>
  <c r="D247" i="1" l="1"/>
  <c r="E246" i="1"/>
  <c r="D248" i="1" l="1"/>
  <c r="E247" i="1"/>
  <c r="D249" i="1" l="1"/>
  <c r="E248" i="1"/>
  <c r="D250" i="1" l="1"/>
  <c r="E249" i="1"/>
  <c r="D251" i="1" l="1"/>
  <c r="E250" i="1"/>
  <c r="D252" i="1" l="1"/>
  <c r="E251" i="1"/>
  <c r="E252" i="1" l="1"/>
  <c r="D253" i="1"/>
  <c r="E253" i="1" l="1"/>
  <c r="D254" i="1"/>
  <c r="D255" i="1" l="1"/>
  <c r="E254" i="1"/>
  <c r="D256" i="1" l="1"/>
  <c r="E255" i="1"/>
  <c r="D257" i="1" l="1"/>
  <c r="E256" i="1"/>
  <c r="D258" i="1" l="1"/>
  <c r="E257" i="1"/>
  <c r="D259" i="1" l="1"/>
  <c r="E258" i="1"/>
  <c r="D260" i="1" l="1"/>
  <c r="E259" i="1"/>
  <c r="D261" i="1" l="1"/>
  <c r="E260" i="1"/>
  <c r="D262" i="1" l="1"/>
  <c r="E261" i="1"/>
  <c r="D263" i="1" l="1"/>
  <c r="E262" i="1"/>
  <c r="D264" i="1" l="1"/>
  <c r="E263" i="1"/>
  <c r="D265" i="1" l="1"/>
  <c r="E264" i="1"/>
  <c r="D266" i="1" l="1"/>
  <c r="E265" i="1"/>
  <c r="D267" i="1" l="1"/>
  <c r="E266" i="1"/>
  <c r="D268" i="1" l="1"/>
  <c r="E267" i="1"/>
  <c r="D269" i="1" l="1"/>
  <c r="E268" i="1"/>
  <c r="D270" i="1" l="1"/>
  <c r="E269" i="1"/>
  <c r="D271" i="1" l="1"/>
  <c r="E270" i="1"/>
  <c r="D272" i="1" l="1"/>
  <c r="E271" i="1"/>
  <c r="D273" i="1" l="1"/>
  <c r="E272" i="1"/>
  <c r="D274" i="1" l="1"/>
  <c r="E273" i="1"/>
  <c r="D275" i="1" l="1"/>
  <c r="E274" i="1"/>
  <c r="D276" i="1" l="1"/>
  <c r="E275" i="1"/>
  <c r="D277" i="1" l="1"/>
  <c r="E276" i="1"/>
  <c r="D278" i="1" l="1"/>
  <c r="E277" i="1"/>
  <c r="D279" i="1" l="1"/>
  <c r="E278" i="1"/>
  <c r="D280" i="1" l="1"/>
  <c r="E279" i="1"/>
  <c r="D281" i="1" l="1"/>
  <c r="E280" i="1"/>
  <c r="D282" i="1" l="1"/>
  <c r="E281" i="1"/>
  <c r="D283" i="1" l="1"/>
  <c r="E282" i="1"/>
  <c r="D284" i="1" l="1"/>
  <c r="E283" i="1"/>
  <c r="D285" i="1" l="1"/>
  <c r="E284" i="1"/>
  <c r="D286" i="1" l="1"/>
  <c r="E285" i="1"/>
  <c r="E286" i="1" l="1"/>
  <c r="D287" i="1"/>
  <c r="E287" i="1" l="1"/>
  <c r="D288" i="1"/>
  <c r="D289" i="1" l="1"/>
  <c r="E288" i="1"/>
  <c r="D290" i="1" l="1"/>
  <c r="E289" i="1"/>
  <c r="D291" i="1" l="1"/>
  <c r="E290" i="1"/>
  <c r="D292" i="1" l="1"/>
  <c r="E291" i="1"/>
  <c r="D293" i="1" l="1"/>
  <c r="E292" i="1"/>
  <c r="D294" i="1" l="1"/>
  <c r="E293" i="1"/>
  <c r="D295" i="1" l="1"/>
  <c r="E294" i="1"/>
  <c r="D296" i="1" l="1"/>
  <c r="E295" i="1"/>
  <c r="D297" i="1" l="1"/>
  <c r="E296" i="1"/>
  <c r="D298" i="1" l="1"/>
  <c r="E297" i="1"/>
  <c r="D299" i="1" l="1"/>
  <c r="E298" i="1"/>
  <c r="D300" i="1" l="1"/>
  <c r="E299" i="1"/>
  <c r="D301" i="1" l="1"/>
  <c r="E300" i="1"/>
  <c r="D302" i="1" l="1"/>
  <c r="E301" i="1"/>
  <c r="D303" i="1" l="1"/>
  <c r="E302" i="1"/>
  <c r="E303" i="1" l="1"/>
  <c r="D304" i="1"/>
  <c r="D305" i="1" l="1"/>
  <c r="E304" i="1"/>
  <c r="D306" i="1" l="1"/>
  <c r="E305" i="1"/>
  <c r="D307" i="1" l="1"/>
  <c r="E306" i="1"/>
  <c r="D308" i="1" l="1"/>
  <c r="E307" i="1"/>
  <c r="D309" i="1" l="1"/>
  <c r="E308" i="1"/>
  <c r="D310" i="1" l="1"/>
  <c r="E309" i="1"/>
  <c r="D311" i="1" l="1"/>
  <c r="E310" i="1"/>
  <c r="D312" i="1" l="1"/>
  <c r="E311" i="1"/>
  <c r="D313" i="1" l="1"/>
  <c r="E312" i="1"/>
  <c r="D314" i="1" l="1"/>
  <c r="E313" i="1"/>
  <c r="D315" i="1" l="1"/>
  <c r="E314" i="1"/>
  <c r="D316" i="1" l="1"/>
  <c r="E315" i="1"/>
  <c r="D317" i="1" l="1"/>
  <c r="E316" i="1"/>
  <c r="D318" i="1" l="1"/>
  <c r="E317" i="1"/>
  <c r="D319" i="1" l="1"/>
  <c r="E318" i="1"/>
  <c r="D320" i="1" l="1"/>
  <c r="E319" i="1"/>
  <c r="D321" i="1" l="1"/>
  <c r="E320" i="1"/>
  <c r="D322" i="1" l="1"/>
  <c r="E321" i="1"/>
  <c r="D323" i="1" l="1"/>
  <c r="E322" i="1"/>
  <c r="D324" i="1" l="1"/>
  <c r="E323" i="1"/>
  <c r="D325" i="1" l="1"/>
  <c r="E324" i="1"/>
  <c r="D326" i="1" l="1"/>
  <c r="E325" i="1"/>
  <c r="D327" i="1" l="1"/>
  <c r="E326" i="1"/>
  <c r="D328" i="1" l="1"/>
  <c r="E327" i="1"/>
  <c r="D329" i="1" l="1"/>
  <c r="E328" i="1"/>
  <c r="D330" i="1" l="1"/>
  <c r="E329" i="1"/>
  <c r="D331" i="1" l="1"/>
  <c r="E330" i="1"/>
  <c r="D332" i="1" l="1"/>
  <c r="E331" i="1"/>
  <c r="D333" i="1" l="1"/>
  <c r="E332" i="1"/>
  <c r="D334" i="1" l="1"/>
  <c r="E333" i="1"/>
  <c r="D335" i="1" l="1"/>
  <c r="E334" i="1"/>
  <c r="D336" i="1" l="1"/>
  <c r="E335" i="1"/>
  <c r="D337" i="1" l="1"/>
  <c r="E336" i="1"/>
  <c r="D338" i="1" l="1"/>
  <c r="E337" i="1"/>
  <c r="D339" i="1" l="1"/>
  <c r="E338" i="1"/>
  <c r="D340" i="1" l="1"/>
  <c r="E339" i="1"/>
  <c r="D341" i="1" l="1"/>
  <c r="E340" i="1"/>
  <c r="D342" i="1" l="1"/>
  <c r="E341" i="1"/>
  <c r="D343" i="1" l="1"/>
  <c r="E342" i="1"/>
  <c r="D344" i="1" l="1"/>
  <c r="E343" i="1"/>
  <c r="D345" i="1" l="1"/>
  <c r="E344" i="1"/>
  <c r="D346" i="1" l="1"/>
  <c r="E345" i="1"/>
  <c r="E346" i="1" l="1"/>
  <c r="D347" i="1"/>
  <c r="D348" i="1" l="1"/>
  <c r="E347" i="1"/>
  <c r="D349" i="1" l="1"/>
  <c r="E348" i="1"/>
  <c r="D350" i="1" l="1"/>
  <c r="E349" i="1"/>
  <c r="D351" i="1" l="1"/>
  <c r="E350" i="1"/>
  <c r="D352" i="1" l="1"/>
  <c r="E351" i="1"/>
  <c r="D353" i="1" l="1"/>
  <c r="E352" i="1"/>
  <c r="D354" i="1" l="1"/>
  <c r="E353" i="1"/>
  <c r="D355" i="1" l="1"/>
  <c r="E354" i="1"/>
  <c r="D356" i="1" l="1"/>
  <c r="E355" i="1"/>
  <c r="D357" i="1" l="1"/>
  <c r="E356" i="1"/>
  <c r="D358" i="1" l="1"/>
  <c r="E357" i="1"/>
  <c r="D359" i="1" l="1"/>
  <c r="E358" i="1"/>
  <c r="D360" i="1" l="1"/>
  <c r="E359" i="1"/>
  <c r="D361" i="1" l="1"/>
  <c r="E360" i="1"/>
  <c r="D362" i="1" l="1"/>
  <c r="E361" i="1"/>
  <c r="D363" i="1" l="1"/>
  <c r="E362" i="1"/>
  <c r="D364" i="1" l="1"/>
  <c r="E363" i="1"/>
  <c r="D365" i="1" l="1"/>
  <c r="E364" i="1"/>
  <c r="D366" i="1" l="1"/>
  <c r="E365" i="1"/>
  <c r="E366" i="1" l="1"/>
  <c r="D367" i="1"/>
  <c r="E367" i="1" l="1"/>
  <c r="D368" i="1"/>
  <c r="D369" i="1" l="1"/>
  <c r="E368" i="1"/>
  <c r="D370" i="1" l="1"/>
  <c r="E369" i="1"/>
  <c r="D371" i="1" l="1"/>
  <c r="E370" i="1"/>
  <c r="D372" i="1" l="1"/>
  <c r="E371" i="1"/>
  <c r="D373" i="1" l="1"/>
  <c r="E373" i="1" s="1"/>
  <c r="E372" i="1"/>
</calcChain>
</file>

<file path=xl/sharedStrings.xml><?xml version="1.0" encoding="utf-8"?>
<sst xmlns="http://schemas.openxmlformats.org/spreadsheetml/2006/main" count="866" uniqueCount="49">
  <si>
    <t>C1B1</t>
  </si>
  <si>
    <t>C2X1</t>
  </si>
  <si>
    <t>C3B1</t>
  </si>
  <si>
    <t>T1X1</t>
  </si>
  <si>
    <t>T1X2</t>
  </si>
  <si>
    <t>T1X3</t>
  </si>
  <si>
    <t>T2B1</t>
  </si>
  <si>
    <t>T2B2</t>
  </si>
  <si>
    <t>T2B3</t>
  </si>
  <si>
    <t>C5B1</t>
  </si>
  <si>
    <t>%</t>
  </si>
  <si>
    <t>Profile</t>
  </si>
  <si>
    <t>Τελικές Τιμές Τυπικών Καμπυλών Κατανάλωσης</t>
  </si>
  <si>
    <t xml:space="preserve">Θερμικό Έτος </t>
  </si>
  <si>
    <t>Ημερομηνία έναρξης</t>
  </si>
  <si>
    <t>Ημερομηνία λήξης</t>
  </si>
  <si>
    <t>Σωρευτικό ποσοστό την ημέρα d του συνολικού έτους</t>
  </si>
  <si>
    <t>Ημερήσιο Ποσοστό  ημέρας d ως ποσοστό του έτους</t>
  </si>
  <si>
    <t>date</t>
  </si>
  <si>
    <t>day</t>
  </si>
  <si>
    <t>c1_E1</t>
  </si>
  <si>
    <t>c1_E3</t>
  </si>
  <si>
    <t>c2</t>
  </si>
  <si>
    <t>c4</t>
  </si>
  <si>
    <t>t1_1</t>
  </si>
  <si>
    <t>t1_2</t>
  </si>
  <si>
    <t>t1_3</t>
  </si>
  <si>
    <t>c4_prime</t>
  </si>
  <si>
    <t>c1_b1</t>
  </si>
  <si>
    <t>c1_b2</t>
  </si>
  <si>
    <t>c1_b3</t>
  </si>
  <si>
    <t>Ημέρα της εβδομάδας</t>
  </si>
  <si>
    <t>Αύξων αριθμός ημέρας Θερμικού έτους</t>
  </si>
  <si>
    <t>Μονάδα μέτρησης</t>
  </si>
  <si>
    <t>Πηγή :</t>
  </si>
  <si>
    <t>ΕΔΑ Αττικής Μ.Α.Ε</t>
  </si>
  <si>
    <t>Ημερομηνία</t>
  </si>
  <si>
    <t/>
  </si>
  <si>
    <t>β1Κ</t>
  </si>
  <si>
    <t>β2Κ</t>
  </si>
  <si>
    <t>β3Κ</t>
  </si>
  <si>
    <t>β4Κ</t>
  </si>
  <si>
    <t>Δευτέρα</t>
  </si>
  <si>
    <t>Τρίτη</t>
  </si>
  <si>
    <t>Τετάρτη</t>
  </si>
  <si>
    <t>Πέμπτη</t>
  </si>
  <si>
    <t xml:space="preserve">Παρασκευή </t>
  </si>
  <si>
    <t>Σάββατο</t>
  </si>
  <si>
    <t>Κυριακή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</si>
</sst>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0.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DA9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3">
    <xf numFmtId="0" fontId="0" fillId="0" borderId="0" xfId="0"/>
    <xf numFmtId="0" fontId="4" fillId="0" borderId="0" xfId="2"/>
    <xf numFmtId="0" fontId="3" fillId="2" borderId="0" xfId="1" applyFont="1" applyFill="1"/>
    <xf numFmtId="0" fontId="3" fillId="0" borderId="0" xfId="1" applyFont="1"/>
    <xf numFmtId="0" fontId="3" fillId="3" borderId="0" xfId="1" applyFont="1" applyFill="1" applyAlignment="1">
      <alignment horizontal="centerContinuous"/>
    </xf>
    <xf numFmtId="0" fontId="7" fillId="0" borderId="0" xfId="1" applyFont="1" applyFill="1" applyAlignment="1"/>
    <xf numFmtId="0" fontId="8" fillId="4" borderId="0" xfId="2" applyFont="1" applyFill="1" applyAlignment="1">
      <alignment horizontal="centerContinuous"/>
    </xf>
    <xf numFmtId="0" fontId="3" fillId="4" borderId="0" xfId="1" applyFont="1" applyFill="1" applyAlignment="1">
      <alignment horizontal="centerContinuous"/>
    </xf>
    <xf numFmtId="0" fontId="9" fillId="0" borderId="0" xfId="1" applyFont="1" applyFill="1" applyAlignme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5" fillId="5" borderId="0" xfId="2" applyFont="1" applyFill="1"/>
    <xf numFmtId="0" fontId="4" fillId="5" borderId="0" xfId="2" applyFill="1"/>
    <xf numFmtId="0" fontId="3" fillId="5" borderId="0" xfId="1" applyFont="1" applyFill="1"/>
    <xf numFmtId="0" fontId="5" fillId="5" borderId="0" xfId="2" applyFont="1" applyFill="1" applyAlignment="1">
      <alignment horizontal="center"/>
    </xf>
    <xf numFmtId="0" fontId="1" fillId="5" borderId="1" xfId="0" applyFont="1" applyFill="1" applyBorder="1"/>
    <xf numFmtId="14" fontId="6" fillId="5" borderId="2" xfId="0" applyNumberFormat="1" applyFont="1" applyFill="1" applyBorder="1" applyAlignment="1">
      <alignment horizontal="center"/>
    </xf>
    <xf numFmtId="0" fontId="4" fillId="5" borderId="0" xfId="2" applyFont="1" applyFill="1"/>
    <xf numFmtId="14" fontId="4" fillId="5" borderId="0" xfId="2" applyNumberForma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9" fillId="0" borderId="2" xfId="1" applyFont="1" applyFill="1" applyBorder="1" applyAlignment="1"/>
    <xf numFmtId="0" fontId="4" fillId="0" borderId="0" xfId="2" applyFont="1"/>
    <xf numFmtId="0" fontId="11" fillId="0" borderId="2" xfId="1" applyFont="1" applyBorder="1" applyAlignment="1">
      <alignment horizontal="center"/>
    </xf>
    <xf numFmtId="0" fontId="5" fillId="3" borderId="0" xfId="2" applyFont="1" applyFill="1" applyAlignment="1">
      <alignment vertical="center"/>
    </xf>
    <xf numFmtId="0" fontId="3" fillId="0" borderId="0" xfId="1" applyFont="1" applyProtection="1">
      <protection hidden="1"/>
    </xf>
    <xf numFmtId="0" fontId="7" fillId="0" borderId="2" xfId="1" applyFont="1" applyFill="1" applyBorder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4" fillId="0" borderId="0" xfId="2" applyFill="1" applyBorder="1"/>
    <xf numFmtId="2" fontId="6" fillId="0" borderId="0" xfId="0" applyNumberFormat="1" applyFont="1" applyFill="1" applyBorder="1" applyAlignment="1">
      <alignment horizontal="center"/>
    </xf>
    <xf numFmtId="2" fontId="4" fillId="0" borderId="0" xfId="2" applyNumberFormat="1" applyFill="1" applyBorder="1"/>
    <xf numFmtId="2" fontId="12" fillId="2" borderId="2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13" fillId="2" borderId="0" xfId="2" applyFont="1" applyFill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/>
    <xf numFmtId="2" fontId="10" fillId="6" borderId="0" xfId="0" applyNumberFormat="1" applyFont="1" applyFill="1" applyAlignment="1">
      <alignment horizontal="center"/>
    </xf>
    <xf numFmtId="2" fontId="10" fillId="7" borderId="0" xfId="0" applyNumberFormat="1" applyFont="1" applyFill="1" applyAlignment="1">
      <alignment horizontal="center"/>
    </xf>
    <xf numFmtId="2" fontId="10" fillId="8" borderId="0" xfId="0" applyNumberFormat="1" applyFont="1" applyFill="1" applyAlignment="1">
      <alignment horizontal="center"/>
    </xf>
    <xf numFmtId="2" fontId="10" fillId="9" borderId="0" xfId="0" applyNumberFormat="1" applyFont="1" applyFill="1" applyAlignment="1">
      <alignment horizontal="center"/>
    </xf>
    <xf numFmtId="2" fontId="10" fillId="10" borderId="0" xfId="0" applyNumberFormat="1" applyFont="1" applyFill="1" applyAlignment="1">
      <alignment horizontal="center"/>
    </xf>
    <xf numFmtId="165" fontId="3" fillId="0" borderId="2" xfId="1" applyNumberFormat="1" applyFont="1" applyBorder="1" applyProtection="1">
      <protection hidden="1"/>
    </xf>
    <xf numFmtId="1" fontId="14" fillId="0" borderId="0" xfId="2" applyNumberFormat="1" applyFont="1"/>
    <xf numFmtId="164" fontId="3" fillId="0" borderId="2" xfId="1" applyNumberFormat="1" applyFont="1" applyFill="1" applyBorder="1" applyAlignment="1" applyProtection="1">
      <alignment horizontal="center"/>
      <protection hidden="1"/>
    </xf>
    <xf numFmtId="165" fontId="3" fillId="0" borderId="2" xfId="1" applyNumberFormat="1" applyFont="1" applyBorder="1" applyAlignment="1" applyProtection="1">
      <alignment horizontal="center"/>
      <protection hidden="1"/>
    </xf>
    <xf numFmtId="14" fontId="15" fillId="2" borderId="0" xfId="2" applyNumberFormat="1" applyFont="1" applyFill="1"/>
    <xf numFmtId="0" fontId="9" fillId="11" borderId="2" xfId="1" applyFont="1" applyFill="1" applyBorder="1" applyAlignment="1">
      <alignment horizontal="center"/>
    </xf>
    <xf numFmtId="0" fontId="15" fillId="11" borderId="2" xfId="1" applyFont="1" applyFill="1" applyBorder="1" applyAlignment="1">
      <alignment horizontal="center"/>
    </xf>
  </cellXfs>
  <cellStyles count="3"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2022'!$H$8</c:f>
              <c:strCache>
                <c:ptCount val="1"/>
                <c:pt idx="0">
                  <c:v>C1B1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2022'!$H$9:$H$373</c:f>
              <c:numCache>
                <c:formatCode>0.000000</c:formatCode>
                <c:ptCount val="365"/>
                <c:pt idx="0">
                  <c:v>0.83277526000000002</c:v>
                </c:pt>
                <c:pt idx="1">
                  <c:v>0.83277526000000002</c:v>
                </c:pt>
                <c:pt idx="2">
                  <c:v>0.83277526000000002</c:v>
                </c:pt>
                <c:pt idx="3">
                  <c:v>0.83277526000000002</c:v>
                </c:pt>
                <c:pt idx="4">
                  <c:v>0.7625092</c:v>
                </c:pt>
                <c:pt idx="5">
                  <c:v>0.7625092</c:v>
                </c:pt>
                <c:pt idx="6">
                  <c:v>0.7625092</c:v>
                </c:pt>
                <c:pt idx="7">
                  <c:v>0.7625092</c:v>
                </c:pt>
                <c:pt idx="8">
                  <c:v>0.7625092</c:v>
                </c:pt>
                <c:pt idx="9">
                  <c:v>0.7625092</c:v>
                </c:pt>
                <c:pt idx="10">
                  <c:v>0.7625092</c:v>
                </c:pt>
                <c:pt idx="11">
                  <c:v>0.71830804000000004</c:v>
                </c:pt>
                <c:pt idx="12">
                  <c:v>0.71830804000000004</c:v>
                </c:pt>
                <c:pt idx="13">
                  <c:v>0.71830804000000004</c:v>
                </c:pt>
                <c:pt idx="14">
                  <c:v>0.71830804000000004</c:v>
                </c:pt>
                <c:pt idx="15">
                  <c:v>0.71830804000000004</c:v>
                </c:pt>
                <c:pt idx="16">
                  <c:v>0.71830804000000004</c:v>
                </c:pt>
                <c:pt idx="17">
                  <c:v>0.71830804000000004</c:v>
                </c:pt>
                <c:pt idx="18">
                  <c:v>0.71830804000000004</c:v>
                </c:pt>
                <c:pt idx="19">
                  <c:v>0.71830804000000004</c:v>
                </c:pt>
                <c:pt idx="20">
                  <c:v>0.71830804000000004</c:v>
                </c:pt>
                <c:pt idx="21">
                  <c:v>0.71569680000000002</c:v>
                </c:pt>
                <c:pt idx="22">
                  <c:v>0.71569680000000002</c:v>
                </c:pt>
                <c:pt idx="23">
                  <c:v>0.71569680000000002</c:v>
                </c:pt>
                <c:pt idx="24">
                  <c:v>0.71569680000000002</c:v>
                </c:pt>
                <c:pt idx="25">
                  <c:v>0.71569680000000002</c:v>
                </c:pt>
                <c:pt idx="26">
                  <c:v>0.71569680000000002</c:v>
                </c:pt>
                <c:pt idx="27">
                  <c:v>0.71569680000000002</c:v>
                </c:pt>
                <c:pt idx="28">
                  <c:v>0.68018394999999998</c:v>
                </c:pt>
                <c:pt idx="29">
                  <c:v>0.68018394999999998</c:v>
                </c:pt>
                <c:pt idx="30">
                  <c:v>0.68018394999999998</c:v>
                </c:pt>
                <c:pt idx="31">
                  <c:v>0.68018394999999998</c:v>
                </c:pt>
                <c:pt idx="32">
                  <c:v>0.68018394999999998</c:v>
                </c:pt>
                <c:pt idx="33">
                  <c:v>0.68018394999999998</c:v>
                </c:pt>
                <c:pt idx="34">
                  <c:v>0.68018394999999998</c:v>
                </c:pt>
                <c:pt idx="35">
                  <c:v>0.65934152000000001</c:v>
                </c:pt>
                <c:pt idx="36">
                  <c:v>0.65934152000000001</c:v>
                </c:pt>
                <c:pt idx="37">
                  <c:v>0.65934152000000001</c:v>
                </c:pt>
                <c:pt idx="38">
                  <c:v>0.65934152000000001</c:v>
                </c:pt>
                <c:pt idx="39">
                  <c:v>0.65934152000000001</c:v>
                </c:pt>
                <c:pt idx="40">
                  <c:v>0.65934152000000001</c:v>
                </c:pt>
                <c:pt idx="41">
                  <c:v>0.65934152000000001</c:v>
                </c:pt>
                <c:pt idx="42">
                  <c:v>0.64633280000000004</c:v>
                </c:pt>
                <c:pt idx="43">
                  <c:v>0.64633280000000004</c:v>
                </c:pt>
                <c:pt idx="44">
                  <c:v>0.64633280000000004</c:v>
                </c:pt>
                <c:pt idx="45">
                  <c:v>0.64633280000000004</c:v>
                </c:pt>
                <c:pt idx="46">
                  <c:v>0.64633280000000004</c:v>
                </c:pt>
                <c:pt idx="47">
                  <c:v>0.64633280000000004</c:v>
                </c:pt>
                <c:pt idx="48">
                  <c:v>0.64633280000000004</c:v>
                </c:pt>
                <c:pt idx="49">
                  <c:v>0.62729449999999998</c:v>
                </c:pt>
                <c:pt idx="50">
                  <c:v>0.62729449999999998</c:v>
                </c:pt>
                <c:pt idx="51">
                  <c:v>0.62729449999999998</c:v>
                </c:pt>
                <c:pt idx="52">
                  <c:v>0.62729449999999998</c:v>
                </c:pt>
                <c:pt idx="53">
                  <c:v>0.62729449999999998</c:v>
                </c:pt>
                <c:pt idx="54">
                  <c:v>0.62729449999999998</c:v>
                </c:pt>
                <c:pt idx="55">
                  <c:v>0.62729449999999998</c:v>
                </c:pt>
                <c:pt idx="56">
                  <c:v>0.62729449999999998</c:v>
                </c:pt>
                <c:pt idx="57">
                  <c:v>0.57872546000000002</c:v>
                </c:pt>
                <c:pt idx="58">
                  <c:v>0.57872546000000002</c:v>
                </c:pt>
                <c:pt idx="59">
                  <c:v>0.57872546000000002</c:v>
                </c:pt>
                <c:pt idx="60">
                  <c:v>0.57872546000000002</c:v>
                </c:pt>
                <c:pt idx="61">
                  <c:v>0.57872546000000002</c:v>
                </c:pt>
                <c:pt idx="62">
                  <c:v>0.57872546000000002</c:v>
                </c:pt>
                <c:pt idx="63">
                  <c:v>0.57872546000000002</c:v>
                </c:pt>
                <c:pt idx="64">
                  <c:v>0.57872546000000002</c:v>
                </c:pt>
                <c:pt idx="65">
                  <c:v>0.57872546000000002</c:v>
                </c:pt>
                <c:pt idx="66">
                  <c:v>0.57872546000000002</c:v>
                </c:pt>
                <c:pt idx="67">
                  <c:v>0.57872546000000002</c:v>
                </c:pt>
                <c:pt idx="68">
                  <c:v>0.57872546000000002</c:v>
                </c:pt>
                <c:pt idx="69">
                  <c:v>0.57872546000000002</c:v>
                </c:pt>
                <c:pt idx="70">
                  <c:v>0.57872546000000002</c:v>
                </c:pt>
                <c:pt idx="71">
                  <c:v>0.57872546000000002</c:v>
                </c:pt>
                <c:pt idx="72">
                  <c:v>0.57872546000000002</c:v>
                </c:pt>
                <c:pt idx="73">
                  <c:v>0.52930184000000002</c:v>
                </c:pt>
                <c:pt idx="74">
                  <c:v>0.52930184000000002</c:v>
                </c:pt>
                <c:pt idx="75">
                  <c:v>0.52930184000000002</c:v>
                </c:pt>
                <c:pt idx="76">
                  <c:v>0.52930184000000002</c:v>
                </c:pt>
                <c:pt idx="77">
                  <c:v>0.52930184000000002</c:v>
                </c:pt>
                <c:pt idx="78">
                  <c:v>0.52930184000000002</c:v>
                </c:pt>
                <c:pt idx="79">
                  <c:v>0.52930184000000002</c:v>
                </c:pt>
                <c:pt idx="80">
                  <c:v>0.52407935000000005</c:v>
                </c:pt>
                <c:pt idx="81">
                  <c:v>0.52407935000000005</c:v>
                </c:pt>
                <c:pt idx="82">
                  <c:v>0.52407935000000005</c:v>
                </c:pt>
                <c:pt idx="83">
                  <c:v>0.52407935000000005</c:v>
                </c:pt>
                <c:pt idx="84">
                  <c:v>0.52407935000000005</c:v>
                </c:pt>
                <c:pt idx="85">
                  <c:v>0.52407935000000005</c:v>
                </c:pt>
                <c:pt idx="86">
                  <c:v>0.52407935000000005</c:v>
                </c:pt>
                <c:pt idx="87">
                  <c:v>0.52407935000000005</c:v>
                </c:pt>
                <c:pt idx="88">
                  <c:v>0.39318505999999998</c:v>
                </c:pt>
                <c:pt idx="89">
                  <c:v>0.39318505999999998</c:v>
                </c:pt>
                <c:pt idx="90">
                  <c:v>0.39318505999999998</c:v>
                </c:pt>
                <c:pt idx="91">
                  <c:v>0.39318505999999998</c:v>
                </c:pt>
                <c:pt idx="92">
                  <c:v>0.39318505999999998</c:v>
                </c:pt>
                <c:pt idx="93">
                  <c:v>0.39318505999999998</c:v>
                </c:pt>
                <c:pt idx="94">
                  <c:v>0.39057383000000001</c:v>
                </c:pt>
                <c:pt idx="95">
                  <c:v>0.39057383000000001</c:v>
                </c:pt>
                <c:pt idx="96">
                  <c:v>0.39057383000000001</c:v>
                </c:pt>
                <c:pt idx="97">
                  <c:v>0.39057383000000001</c:v>
                </c:pt>
                <c:pt idx="98">
                  <c:v>0.39057383000000001</c:v>
                </c:pt>
                <c:pt idx="99">
                  <c:v>0.39057383000000001</c:v>
                </c:pt>
                <c:pt idx="100">
                  <c:v>0.39057383000000001</c:v>
                </c:pt>
                <c:pt idx="101">
                  <c:v>0.39057383000000001</c:v>
                </c:pt>
                <c:pt idx="102">
                  <c:v>0.39057383000000001</c:v>
                </c:pt>
                <c:pt idx="103">
                  <c:v>0.39057383000000001</c:v>
                </c:pt>
                <c:pt idx="104">
                  <c:v>0.39057383000000001</c:v>
                </c:pt>
                <c:pt idx="105">
                  <c:v>1E-8</c:v>
                </c:pt>
                <c:pt idx="106">
                  <c:v>1E-8</c:v>
                </c:pt>
                <c:pt idx="107">
                  <c:v>1E-8</c:v>
                </c:pt>
                <c:pt idx="108">
                  <c:v>1E-8</c:v>
                </c:pt>
                <c:pt idx="109">
                  <c:v>1E-8</c:v>
                </c:pt>
                <c:pt idx="110">
                  <c:v>1E-8</c:v>
                </c:pt>
                <c:pt idx="111">
                  <c:v>1E-8</c:v>
                </c:pt>
                <c:pt idx="112">
                  <c:v>1E-8</c:v>
                </c:pt>
                <c:pt idx="113">
                  <c:v>1E-8</c:v>
                </c:pt>
                <c:pt idx="114">
                  <c:v>1E-8</c:v>
                </c:pt>
                <c:pt idx="115">
                  <c:v>1E-8</c:v>
                </c:pt>
                <c:pt idx="116">
                  <c:v>1E-8</c:v>
                </c:pt>
                <c:pt idx="117">
                  <c:v>1E-8</c:v>
                </c:pt>
                <c:pt idx="118">
                  <c:v>1E-8</c:v>
                </c:pt>
                <c:pt idx="119">
                  <c:v>1E-8</c:v>
                </c:pt>
                <c:pt idx="120">
                  <c:v>1E-8</c:v>
                </c:pt>
                <c:pt idx="121">
                  <c:v>1E-8</c:v>
                </c:pt>
                <c:pt idx="122">
                  <c:v>1E-8</c:v>
                </c:pt>
                <c:pt idx="123">
                  <c:v>1E-8</c:v>
                </c:pt>
                <c:pt idx="124">
                  <c:v>1E-8</c:v>
                </c:pt>
                <c:pt idx="125">
                  <c:v>1E-8</c:v>
                </c:pt>
                <c:pt idx="126">
                  <c:v>1E-8</c:v>
                </c:pt>
                <c:pt idx="127">
                  <c:v>1E-8</c:v>
                </c:pt>
                <c:pt idx="128">
                  <c:v>1E-8</c:v>
                </c:pt>
                <c:pt idx="129">
                  <c:v>1E-8</c:v>
                </c:pt>
                <c:pt idx="130">
                  <c:v>1E-8</c:v>
                </c:pt>
                <c:pt idx="131">
                  <c:v>1E-8</c:v>
                </c:pt>
                <c:pt idx="132">
                  <c:v>1E-8</c:v>
                </c:pt>
                <c:pt idx="133">
                  <c:v>1E-8</c:v>
                </c:pt>
                <c:pt idx="134">
                  <c:v>1E-8</c:v>
                </c:pt>
                <c:pt idx="135">
                  <c:v>1E-8</c:v>
                </c:pt>
                <c:pt idx="136">
                  <c:v>1E-8</c:v>
                </c:pt>
                <c:pt idx="137">
                  <c:v>1E-8</c:v>
                </c:pt>
                <c:pt idx="138">
                  <c:v>1E-8</c:v>
                </c:pt>
                <c:pt idx="139">
                  <c:v>1E-8</c:v>
                </c:pt>
                <c:pt idx="140">
                  <c:v>1E-8</c:v>
                </c:pt>
                <c:pt idx="141">
                  <c:v>1E-8</c:v>
                </c:pt>
                <c:pt idx="142">
                  <c:v>1E-8</c:v>
                </c:pt>
                <c:pt idx="143">
                  <c:v>1E-8</c:v>
                </c:pt>
                <c:pt idx="144">
                  <c:v>1E-8</c:v>
                </c:pt>
                <c:pt idx="145">
                  <c:v>1E-8</c:v>
                </c:pt>
                <c:pt idx="146">
                  <c:v>1E-8</c:v>
                </c:pt>
                <c:pt idx="147">
                  <c:v>1E-8</c:v>
                </c:pt>
                <c:pt idx="148">
                  <c:v>1E-8</c:v>
                </c:pt>
                <c:pt idx="149">
                  <c:v>1E-8</c:v>
                </c:pt>
                <c:pt idx="150">
                  <c:v>1E-8</c:v>
                </c:pt>
                <c:pt idx="151">
                  <c:v>1E-8</c:v>
                </c:pt>
                <c:pt idx="152">
                  <c:v>1E-8</c:v>
                </c:pt>
                <c:pt idx="153">
                  <c:v>1E-8</c:v>
                </c:pt>
                <c:pt idx="154">
                  <c:v>1E-8</c:v>
                </c:pt>
                <c:pt idx="155">
                  <c:v>1E-8</c:v>
                </c:pt>
                <c:pt idx="156">
                  <c:v>1E-8</c:v>
                </c:pt>
                <c:pt idx="157">
                  <c:v>1E-8</c:v>
                </c:pt>
                <c:pt idx="158">
                  <c:v>1E-8</c:v>
                </c:pt>
                <c:pt idx="159">
                  <c:v>1E-8</c:v>
                </c:pt>
                <c:pt idx="160">
                  <c:v>1E-8</c:v>
                </c:pt>
                <c:pt idx="161">
                  <c:v>1E-8</c:v>
                </c:pt>
                <c:pt idx="162">
                  <c:v>1E-8</c:v>
                </c:pt>
                <c:pt idx="163">
                  <c:v>1E-8</c:v>
                </c:pt>
                <c:pt idx="164">
                  <c:v>1E-8</c:v>
                </c:pt>
                <c:pt idx="165">
                  <c:v>1E-8</c:v>
                </c:pt>
                <c:pt idx="166">
                  <c:v>1E-8</c:v>
                </c:pt>
                <c:pt idx="167">
                  <c:v>1E-8</c:v>
                </c:pt>
                <c:pt idx="168">
                  <c:v>1E-8</c:v>
                </c:pt>
                <c:pt idx="169">
                  <c:v>1E-8</c:v>
                </c:pt>
                <c:pt idx="170">
                  <c:v>1E-8</c:v>
                </c:pt>
                <c:pt idx="171">
                  <c:v>1E-8</c:v>
                </c:pt>
                <c:pt idx="172">
                  <c:v>1E-8</c:v>
                </c:pt>
                <c:pt idx="173">
                  <c:v>1E-8</c:v>
                </c:pt>
                <c:pt idx="174">
                  <c:v>1E-8</c:v>
                </c:pt>
                <c:pt idx="175">
                  <c:v>1E-8</c:v>
                </c:pt>
                <c:pt idx="176">
                  <c:v>1E-8</c:v>
                </c:pt>
                <c:pt idx="177">
                  <c:v>1E-8</c:v>
                </c:pt>
                <c:pt idx="178">
                  <c:v>1E-8</c:v>
                </c:pt>
                <c:pt idx="179">
                  <c:v>1E-8</c:v>
                </c:pt>
                <c:pt idx="180">
                  <c:v>1E-8</c:v>
                </c:pt>
                <c:pt idx="181">
                  <c:v>1E-8</c:v>
                </c:pt>
                <c:pt idx="182">
                  <c:v>1E-8</c:v>
                </c:pt>
                <c:pt idx="183">
                  <c:v>1E-8</c:v>
                </c:pt>
                <c:pt idx="184">
                  <c:v>1E-8</c:v>
                </c:pt>
                <c:pt idx="185">
                  <c:v>1E-8</c:v>
                </c:pt>
                <c:pt idx="186">
                  <c:v>1E-8</c:v>
                </c:pt>
                <c:pt idx="187">
                  <c:v>1E-8</c:v>
                </c:pt>
                <c:pt idx="188">
                  <c:v>1E-8</c:v>
                </c:pt>
                <c:pt idx="189">
                  <c:v>1E-8</c:v>
                </c:pt>
                <c:pt idx="190">
                  <c:v>1E-8</c:v>
                </c:pt>
                <c:pt idx="191">
                  <c:v>1E-8</c:v>
                </c:pt>
                <c:pt idx="192">
                  <c:v>1E-8</c:v>
                </c:pt>
                <c:pt idx="193">
                  <c:v>1E-8</c:v>
                </c:pt>
                <c:pt idx="194">
                  <c:v>1E-8</c:v>
                </c:pt>
                <c:pt idx="195">
                  <c:v>1E-8</c:v>
                </c:pt>
                <c:pt idx="196">
                  <c:v>1E-8</c:v>
                </c:pt>
                <c:pt idx="197">
                  <c:v>1E-8</c:v>
                </c:pt>
                <c:pt idx="198">
                  <c:v>1E-8</c:v>
                </c:pt>
                <c:pt idx="199">
                  <c:v>1E-8</c:v>
                </c:pt>
                <c:pt idx="200">
                  <c:v>1E-8</c:v>
                </c:pt>
                <c:pt idx="201">
                  <c:v>1E-8</c:v>
                </c:pt>
                <c:pt idx="202">
                  <c:v>1E-8</c:v>
                </c:pt>
                <c:pt idx="203">
                  <c:v>1E-8</c:v>
                </c:pt>
                <c:pt idx="204">
                  <c:v>1E-8</c:v>
                </c:pt>
                <c:pt idx="205">
                  <c:v>1E-8</c:v>
                </c:pt>
                <c:pt idx="206">
                  <c:v>1E-8</c:v>
                </c:pt>
                <c:pt idx="207">
                  <c:v>1E-8</c:v>
                </c:pt>
                <c:pt idx="208">
                  <c:v>1E-8</c:v>
                </c:pt>
                <c:pt idx="209">
                  <c:v>1E-8</c:v>
                </c:pt>
                <c:pt idx="210">
                  <c:v>1E-8</c:v>
                </c:pt>
                <c:pt idx="211">
                  <c:v>1E-8</c:v>
                </c:pt>
                <c:pt idx="212">
                  <c:v>1E-8</c:v>
                </c:pt>
                <c:pt idx="213">
                  <c:v>1E-8</c:v>
                </c:pt>
                <c:pt idx="214">
                  <c:v>1E-8</c:v>
                </c:pt>
                <c:pt idx="215">
                  <c:v>1E-8</c:v>
                </c:pt>
                <c:pt idx="216">
                  <c:v>1E-8</c:v>
                </c:pt>
                <c:pt idx="217">
                  <c:v>1E-8</c:v>
                </c:pt>
                <c:pt idx="218">
                  <c:v>1E-8</c:v>
                </c:pt>
                <c:pt idx="219">
                  <c:v>1E-8</c:v>
                </c:pt>
                <c:pt idx="220">
                  <c:v>1E-8</c:v>
                </c:pt>
                <c:pt idx="221">
                  <c:v>1E-8</c:v>
                </c:pt>
                <c:pt idx="222">
                  <c:v>1E-8</c:v>
                </c:pt>
                <c:pt idx="223">
                  <c:v>1E-8</c:v>
                </c:pt>
                <c:pt idx="224">
                  <c:v>1E-8</c:v>
                </c:pt>
                <c:pt idx="225">
                  <c:v>1E-8</c:v>
                </c:pt>
                <c:pt idx="226">
                  <c:v>1E-8</c:v>
                </c:pt>
                <c:pt idx="227">
                  <c:v>1E-8</c:v>
                </c:pt>
                <c:pt idx="228">
                  <c:v>1E-8</c:v>
                </c:pt>
                <c:pt idx="229">
                  <c:v>1E-8</c:v>
                </c:pt>
                <c:pt idx="230">
                  <c:v>1E-8</c:v>
                </c:pt>
                <c:pt idx="231">
                  <c:v>1E-8</c:v>
                </c:pt>
                <c:pt idx="232">
                  <c:v>1E-8</c:v>
                </c:pt>
                <c:pt idx="233">
                  <c:v>1E-8</c:v>
                </c:pt>
                <c:pt idx="234">
                  <c:v>1E-8</c:v>
                </c:pt>
                <c:pt idx="235">
                  <c:v>1E-8</c:v>
                </c:pt>
                <c:pt idx="236">
                  <c:v>1E-8</c:v>
                </c:pt>
                <c:pt idx="237">
                  <c:v>1E-8</c:v>
                </c:pt>
                <c:pt idx="238">
                  <c:v>1E-8</c:v>
                </c:pt>
                <c:pt idx="239">
                  <c:v>1E-8</c:v>
                </c:pt>
                <c:pt idx="240">
                  <c:v>1E-8</c:v>
                </c:pt>
                <c:pt idx="241">
                  <c:v>1E-8</c:v>
                </c:pt>
                <c:pt idx="242">
                  <c:v>1E-8</c:v>
                </c:pt>
                <c:pt idx="243">
                  <c:v>1E-8</c:v>
                </c:pt>
                <c:pt idx="244">
                  <c:v>1E-8</c:v>
                </c:pt>
                <c:pt idx="245">
                  <c:v>1E-8</c:v>
                </c:pt>
                <c:pt idx="246">
                  <c:v>1E-8</c:v>
                </c:pt>
                <c:pt idx="247">
                  <c:v>1E-8</c:v>
                </c:pt>
                <c:pt idx="248">
                  <c:v>1E-8</c:v>
                </c:pt>
                <c:pt idx="249">
                  <c:v>1E-8</c:v>
                </c:pt>
                <c:pt idx="250">
                  <c:v>1E-8</c:v>
                </c:pt>
                <c:pt idx="251">
                  <c:v>1E-8</c:v>
                </c:pt>
                <c:pt idx="252">
                  <c:v>1E-8</c:v>
                </c:pt>
                <c:pt idx="253">
                  <c:v>1E-8</c:v>
                </c:pt>
                <c:pt idx="254">
                  <c:v>1E-8</c:v>
                </c:pt>
                <c:pt idx="255">
                  <c:v>1E-8</c:v>
                </c:pt>
                <c:pt idx="256">
                  <c:v>1E-8</c:v>
                </c:pt>
                <c:pt idx="257">
                  <c:v>1E-8</c:v>
                </c:pt>
                <c:pt idx="258">
                  <c:v>1E-8</c:v>
                </c:pt>
                <c:pt idx="259">
                  <c:v>1E-8</c:v>
                </c:pt>
                <c:pt idx="260">
                  <c:v>1E-8</c:v>
                </c:pt>
                <c:pt idx="261">
                  <c:v>1E-8</c:v>
                </c:pt>
                <c:pt idx="262">
                  <c:v>1E-8</c:v>
                </c:pt>
                <c:pt idx="263">
                  <c:v>1E-8</c:v>
                </c:pt>
                <c:pt idx="264">
                  <c:v>1E-8</c:v>
                </c:pt>
                <c:pt idx="265">
                  <c:v>1E-8</c:v>
                </c:pt>
                <c:pt idx="266">
                  <c:v>1E-8</c:v>
                </c:pt>
                <c:pt idx="267">
                  <c:v>1E-8</c:v>
                </c:pt>
                <c:pt idx="268">
                  <c:v>1E-8</c:v>
                </c:pt>
                <c:pt idx="269">
                  <c:v>1E-8</c:v>
                </c:pt>
                <c:pt idx="270">
                  <c:v>1E-8</c:v>
                </c:pt>
                <c:pt idx="271">
                  <c:v>1E-8</c:v>
                </c:pt>
                <c:pt idx="272">
                  <c:v>1E-8</c:v>
                </c:pt>
                <c:pt idx="273">
                  <c:v>1E-8</c:v>
                </c:pt>
                <c:pt idx="274">
                  <c:v>1E-8</c:v>
                </c:pt>
                <c:pt idx="275">
                  <c:v>1E-8</c:v>
                </c:pt>
                <c:pt idx="276">
                  <c:v>1E-8</c:v>
                </c:pt>
                <c:pt idx="277">
                  <c:v>1E-8</c:v>
                </c:pt>
                <c:pt idx="278">
                  <c:v>1E-8</c:v>
                </c:pt>
                <c:pt idx="279">
                  <c:v>1E-8</c:v>
                </c:pt>
                <c:pt idx="280">
                  <c:v>1E-8</c:v>
                </c:pt>
                <c:pt idx="281">
                  <c:v>1E-8</c:v>
                </c:pt>
                <c:pt idx="282">
                  <c:v>1E-8</c:v>
                </c:pt>
                <c:pt idx="283">
                  <c:v>1E-8</c:v>
                </c:pt>
                <c:pt idx="284">
                  <c:v>1E-8</c:v>
                </c:pt>
                <c:pt idx="285">
                  <c:v>1E-8</c:v>
                </c:pt>
                <c:pt idx="286">
                  <c:v>1E-8</c:v>
                </c:pt>
                <c:pt idx="287">
                  <c:v>1E-8</c:v>
                </c:pt>
                <c:pt idx="288">
                  <c:v>1E-8</c:v>
                </c:pt>
                <c:pt idx="289">
                  <c:v>1E-8</c:v>
                </c:pt>
                <c:pt idx="290">
                  <c:v>1E-8</c:v>
                </c:pt>
                <c:pt idx="291">
                  <c:v>1E-8</c:v>
                </c:pt>
                <c:pt idx="292">
                  <c:v>1E-8</c:v>
                </c:pt>
                <c:pt idx="293">
                  <c:v>1E-8</c:v>
                </c:pt>
                <c:pt idx="294">
                  <c:v>1E-8</c:v>
                </c:pt>
                <c:pt idx="295">
                  <c:v>1E-8</c:v>
                </c:pt>
                <c:pt idx="296">
                  <c:v>1E-8</c:v>
                </c:pt>
                <c:pt idx="297">
                  <c:v>1E-8</c:v>
                </c:pt>
                <c:pt idx="298">
                  <c:v>1E-8</c:v>
                </c:pt>
                <c:pt idx="299">
                  <c:v>1E-8</c:v>
                </c:pt>
                <c:pt idx="300">
                  <c:v>1E-8</c:v>
                </c:pt>
                <c:pt idx="301">
                  <c:v>1E-8</c:v>
                </c:pt>
                <c:pt idx="302">
                  <c:v>1E-8</c:v>
                </c:pt>
                <c:pt idx="303">
                  <c:v>1E-8</c:v>
                </c:pt>
                <c:pt idx="304">
                  <c:v>0.22929422999999999</c:v>
                </c:pt>
                <c:pt idx="305">
                  <c:v>0.22929422999999999</c:v>
                </c:pt>
                <c:pt idx="306">
                  <c:v>0.22929422999999999</c:v>
                </c:pt>
                <c:pt idx="307">
                  <c:v>0.22929422999999999</c:v>
                </c:pt>
                <c:pt idx="308">
                  <c:v>0.36194515999999999</c:v>
                </c:pt>
                <c:pt idx="309">
                  <c:v>0.36194515999999999</c:v>
                </c:pt>
                <c:pt idx="310">
                  <c:v>0.36194515999999999</c:v>
                </c:pt>
                <c:pt idx="311">
                  <c:v>0.36194515999999999</c:v>
                </c:pt>
                <c:pt idx="312">
                  <c:v>0.36194515999999999</c:v>
                </c:pt>
                <c:pt idx="313">
                  <c:v>0.36194515999999999</c:v>
                </c:pt>
                <c:pt idx="314">
                  <c:v>0.36194515999999999</c:v>
                </c:pt>
                <c:pt idx="315">
                  <c:v>0.36194515999999999</c:v>
                </c:pt>
                <c:pt idx="316">
                  <c:v>0.53708807000000003</c:v>
                </c:pt>
                <c:pt idx="317">
                  <c:v>0.53708807000000003</c:v>
                </c:pt>
                <c:pt idx="318">
                  <c:v>0.53708807000000003</c:v>
                </c:pt>
                <c:pt idx="319">
                  <c:v>0.53708807000000003</c:v>
                </c:pt>
                <c:pt idx="320">
                  <c:v>0.53708807000000003</c:v>
                </c:pt>
                <c:pt idx="321">
                  <c:v>0.53708807000000003</c:v>
                </c:pt>
                <c:pt idx="322">
                  <c:v>0.60645207000000001</c:v>
                </c:pt>
                <c:pt idx="323">
                  <c:v>0.60645207000000001</c:v>
                </c:pt>
                <c:pt idx="324">
                  <c:v>0.60645207000000001</c:v>
                </c:pt>
                <c:pt idx="325">
                  <c:v>0.60645207000000001</c:v>
                </c:pt>
                <c:pt idx="326">
                  <c:v>0.60645207000000001</c:v>
                </c:pt>
                <c:pt idx="327">
                  <c:v>0.60645207000000001</c:v>
                </c:pt>
                <c:pt idx="328">
                  <c:v>0.60645207000000001</c:v>
                </c:pt>
                <c:pt idx="329">
                  <c:v>0.61946078999999998</c:v>
                </c:pt>
                <c:pt idx="330">
                  <c:v>0.61946078999999998</c:v>
                </c:pt>
                <c:pt idx="331">
                  <c:v>0.61946078999999998</c:v>
                </c:pt>
                <c:pt idx="332">
                  <c:v>0.61946078999999998</c:v>
                </c:pt>
                <c:pt idx="333">
                  <c:v>0.61946078999999998</c:v>
                </c:pt>
                <c:pt idx="334">
                  <c:v>0.61946078999999998</c:v>
                </c:pt>
                <c:pt idx="335">
                  <c:v>0.61946078999999998</c:v>
                </c:pt>
                <c:pt idx="336">
                  <c:v>0.63332407999999996</c:v>
                </c:pt>
                <c:pt idx="337">
                  <c:v>0.63332407999999996</c:v>
                </c:pt>
                <c:pt idx="338">
                  <c:v>0.63332407999999996</c:v>
                </c:pt>
                <c:pt idx="339">
                  <c:v>0.63332407999999996</c:v>
                </c:pt>
                <c:pt idx="340">
                  <c:v>0.63332407999999996</c:v>
                </c:pt>
                <c:pt idx="341">
                  <c:v>0.63332407999999996</c:v>
                </c:pt>
                <c:pt idx="342">
                  <c:v>0.63332407999999996</c:v>
                </c:pt>
                <c:pt idx="343">
                  <c:v>0.63332407999999996</c:v>
                </c:pt>
                <c:pt idx="344">
                  <c:v>0.63332407999999996</c:v>
                </c:pt>
                <c:pt idx="345">
                  <c:v>0.72353051999999995</c:v>
                </c:pt>
                <c:pt idx="346">
                  <c:v>0.72353051999999995</c:v>
                </c:pt>
                <c:pt idx="347">
                  <c:v>0.72353051999999995</c:v>
                </c:pt>
                <c:pt idx="348">
                  <c:v>0.72353051999999995</c:v>
                </c:pt>
                <c:pt idx="349">
                  <c:v>0.72353051999999995</c:v>
                </c:pt>
                <c:pt idx="350">
                  <c:v>0.72353051999999995</c:v>
                </c:pt>
                <c:pt idx="351">
                  <c:v>0.72353051999999995</c:v>
                </c:pt>
                <c:pt idx="352">
                  <c:v>0.75994543000000003</c:v>
                </c:pt>
                <c:pt idx="353">
                  <c:v>0.75994543000000003</c:v>
                </c:pt>
                <c:pt idx="354">
                  <c:v>0.75994543000000003</c:v>
                </c:pt>
                <c:pt idx="355">
                  <c:v>0.75994543000000003</c:v>
                </c:pt>
                <c:pt idx="356">
                  <c:v>0.75994543000000003</c:v>
                </c:pt>
                <c:pt idx="357">
                  <c:v>0.75994543000000003</c:v>
                </c:pt>
                <c:pt idx="358">
                  <c:v>0.75994543000000003</c:v>
                </c:pt>
                <c:pt idx="359">
                  <c:v>0.75994543000000003</c:v>
                </c:pt>
                <c:pt idx="360">
                  <c:v>0.75994543000000003</c:v>
                </c:pt>
                <c:pt idx="361">
                  <c:v>0.75994342999999998</c:v>
                </c:pt>
                <c:pt idx="362">
                  <c:v>0.75994342999999998</c:v>
                </c:pt>
                <c:pt idx="363">
                  <c:v>0.83277526000000002</c:v>
                </c:pt>
                <c:pt idx="364">
                  <c:v>0.83277526000000002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86-4610-803F-22D1CAE49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71136"/>
        <c:axId val="221371712"/>
      </c:scatterChart>
      <c:valAx>
        <c:axId val="221371136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1371712"/>
        <c:crosses val="autoZero"/>
        <c:crossBetween val="midCat"/>
        <c:majorUnit val="50"/>
      </c:valAx>
      <c:valAx>
        <c:axId val="221371712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2137113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2022'!$Q$8</c:f>
              <c:strCache>
                <c:ptCount val="1"/>
                <c:pt idx="0">
                  <c:v>T2B3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2022'!$Q$9:$Q$373</c:f>
              <c:numCache>
                <c:formatCode>0.000000</c:formatCode>
                <c:ptCount val="365"/>
                <c:pt idx="0">
                  <c:v>1.0000000000000002E-8</c:v>
                </c:pt>
                <c:pt idx="1">
                  <c:v>1.0000000000000002E-8</c:v>
                </c:pt>
                <c:pt idx="2">
                  <c:v>1.1460632930000001</c:v>
                </c:pt>
                <c:pt idx="3">
                  <c:v>1.1460632930000001</c:v>
                </c:pt>
                <c:pt idx="4">
                  <c:v>1.0537252459999999</c:v>
                </c:pt>
                <c:pt idx="5">
                  <c:v>1.0000000000000002E-8</c:v>
                </c:pt>
                <c:pt idx="6">
                  <c:v>1.0537252459999999</c:v>
                </c:pt>
                <c:pt idx="7">
                  <c:v>1.0000000000000002E-8</c:v>
                </c:pt>
                <c:pt idx="8">
                  <c:v>1.0000000000000002E-8</c:v>
                </c:pt>
                <c:pt idx="9">
                  <c:v>1.0537252459999999</c:v>
                </c:pt>
                <c:pt idx="10">
                  <c:v>1.0537252459999999</c:v>
                </c:pt>
                <c:pt idx="11">
                  <c:v>0.99563960600000001</c:v>
                </c:pt>
                <c:pt idx="12">
                  <c:v>0.99563960600000001</c:v>
                </c:pt>
                <c:pt idx="13">
                  <c:v>0.99563960600000001</c:v>
                </c:pt>
                <c:pt idx="14">
                  <c:v>1.0000000000000002E-8</c:v>
                </c:pt>
                <c:pt idx="15">
                  <c:v>1.0000000000000002E-8</c:v>
                </c:pt>
                <c:pt idx="16">
                  <c:v>0.99563960600000001</c:v>
                </c:pt>
                <c:pt idx="17">
                  <c:v>0.99563960600000001</c:v>
                </c:pt>
                <c:pt idx="18">
                  <c:v>0.99563960600000001</c:v>
                </c:pt>
                <c:pt idx="19">
                  <c:v>0.99563960600000001</c:v>
                </c:pt>
                <c:pt idx="20">
                  <c:v>0.99563960600000001</c:v>
                </c:pt>
                <c:pt idx="21">
                  <c:v>1.0000000000000002E-8</c:v>
                </c:pt>
                <c:pt idx="22">
                  <c:v>1.0000000000000002E-8</c:v>
                </c:pt>
                <c:pt idx="23">
                  <c:v>0.99220812199999997</c:v>
                </c:pt>
                <c:pt idx="24">
                  <c:v>0.99220812199999997</c:v>
                </c:pt>
                <c:pt idx="25">
                  <c:v>0.99220812199999997</c:v>
                </c:pt>
                <c:pt idx="26">
                  <c:v>0.99220812199999997</c:v>
                </c:pt>
                <c:pt idx="27">
                  <c:v>0.99220812199999997</c:v>
                </c:pt>
                <c:pt idx="28">
                  <c:v>1.0000000000000002E-8</c:v>
                </c:pt>
                <c:pt idx="29">
                  <c:v>1.0000000000000002E-8</c:v>
                </c:pt>
                <c:pt idx="30">
                  <c:v>0.94553996300000009</c:v>
                </c:pt>
                <c:pt idx="31">
                  <c:v>0.94484792500000003</c:v>
                </c:pt>
                <c:pt idx="32">
                  <c:v>0.94484792500000003</c:v>
                </c:pt>
                <c:pt idx="33">
                  <c:v>0.94484792500000003</c:v>
                </c:pt>
                <c:pt idx="34">
                  <c:v>0.94484792500000003</c:v>
                </c:pt>
                <c:pt idx="35">
                  <c:v>1.0000000000000002E-8</c:v>
                </c:pt>
                <c:pt idx="36">
                  <c:v>1.0000000000000002E-8</c:v>
                </c:pt>
                <c:pt idx="37">
                  <c:v>0.91745846799999997</c:v>
                </c:pt>
                <c:pt idx="38">
                  <c:v>0.91745846799999997</c:v>
                </c:pt>
                <c:pt idx="39">
                  <c:v>0.91745846799999997</c:v>
                </c:pt>
                <c:pt idx="40">
                  <c:v>0.91745846799999997</c:v>
                </c:pt>
                <c:pt idx="41">
                  <c:v>0.91745846799999997</c:v>
                </c:pt>
                <c:pt idx="42">
                  <c:v>1.0000000000000002E-8</c:v>
                </c:pt>
                <c:pt idx="43">
                  <c:v>1.0000000000000002E-8</c:v>
                </c:pt>
                <c:pt idx="44">
                  <c:v>0.90036344499999998</c:v>
                </c:pt>
                <c:pt idx="45">
                  <c:v>0.90036344499999998</c:v>
                </c:pt>
                <c:pt idx="46">
                  <c:v>0.90036344499999998</c:v>
                </c:pt>
                <c:pt idx="47">
                  <c:v>0.90036344499999998</c:v>
                </c:pt>
                <c:pt idx="48">
                  <c:v>0.90036344499999998</c:v>
                </c:pt>
                <c:pt idx="49">
                  <c:v>1.0000000000000002E-8</c:v>
                </c:pt>
                <c:pt idx="50">
                  <c:v>1.0000000000000002E-8</c:v>
                </c:pt>
                <c:pt idx="51">
                  <c:v>0.87534482199999997</c:v>
                </c:pt>
                <c:pt idx="52">
                  <c:v>0.87534482199999997</c:v>
                </c:pt>
                <c:pt idx="53">
                  <c:v>0.87534482199999997</c:v>
                </c:pt>
                <c:pt idx="54">
                  <c:v>0.87534482199999997</c:v>
                </c:pt>
                <c:pt idx="55">
                  <c:v>0.87534482199999997</c:v>
                </c:pt>
                <c:pt idx="56">
                  <c:v>1.0000000000000002E-8</c:v>
                </c:pt>
                <c:pt idx="57">
                  <c:v>1.0000000000000002E-8</c:v>
                </c:pt>
                <c:pt idx="58">
                  <c:v>0.81151927000000001</c:v>
                </c:pt>
                <c:pt idx="59">
                  <c:v>0.80575675300000005</c:v>
                </c:pt>
                <c:pt idx="60">
                  <c:v>0.80575675300000005</c:v>
                </c:pt>
                <c:pt idx="61">
                  <c:v>0.80575675300000005</c:v>
                </c:pt>
                <c:pt idx="62">
                  <c:v>0.80575675300000005</c:v>
                </c:pt>
                <c:pt idx="63">
                  <c:v>1.0000000000000002E-8</c:v>
                </c:pt>
                <c:pt idx="64">
                  <c:v>1.0000000000000002E-8</c:v>
                </c:pt>
                <c:pt idx="65">
                  <c:v>1.0000000000000002E-8</c:v>
                </c:pt>
                <c:pt idx="66">
                  <c:v>0.80575675300000005</c:v>
                </c:pt>
                <c:pt idx="67">
                  <c:v>0.80575675300000005</c:v>
                </c:pt>
                <c:pt idx="68">
                  <c:v>0.80575675300000005</c:v>
                </c:pt>
                <c:pt idx="69">
                  <c:v>0.80575675300000005</c:v>
                </c:pt>
                <c:pt idx="70">
                  <c:v>1.0000000000000002E-8</c:v>
                </c:pt>
                <c:pt idx="71">
                  <c:v>1.0000000000000002E-8</c:v>
                </c:pt>
                <c:pt idx="72">
                  <c:v>0.80575675300000005</c:v>
                </c:pt>
                <c:pt idx="73">
                  <c:v>0.74080816300000008</c:v>
                </c:pt>
                <c:pt idx="74">
                  <c:v>0.74080816300000008</c:v>
                </c:pt>
                <c:pt idx="75">
                  <c:v>0.74080816300000008</c:v>
                </c:pt>
                <c:pt idx="76">
                  <c:v>0.74080816300000008</c:v>
                </c:pt>
                <c:pt idx="77">
                  <c:v>1.0000000000000002E-8</c:v>
                </c:pt>
                <c:pt idx="78">
                  <c:v>1.0000000000000002E-8</c:v>
                </c:pt>
                <c:pt idx="79">
                  <c:v>0.74080816300000008</c:v>
                </c:pt>
                <c:pt idx="80">
                  <c:v>0.73394518600000003</c:v>
                </c:pt>
                <c:pt idx="81">
                  <c:v>0.73394518600000003</c:v>
                </c:pt>
                <c:pt idx="82">
                  <c:v>0.73394518600000003</c:v>
                </c:pt>
                <c:pt idx="83">
                  <c:v>1.0000000000000002E-8</c:v>
                </c:pt>
                <c:pt idx="84">
                  <c:v>1.0000000000000002E-8</c:v>
                </c:pt>
                <c:pt idx="85">
                  <c:v>1.0000000000000002E-8</c:v>
                </c:pt>
                <c:pt idx="86">
                  <c:v>0.73394518600000003</c:v>
                </c:pt>
                <c:pt idx="87">
                  <c:v>0.73394518600000003</c:v>
                </c:pt>
                <c:pt idx="88">
                  <c:v>0.561934351</c:v>
                </c:pt>
                <c:pt idx="89">
                  <c:v>0.561934351</c:v>
                </c:pt>
                <c:pt idx="90">
                  <c:v>0.55738685200000004</c:v>
                </c:pt>
                <c:pt idx="91">
                  <c:v>1.0000000000000002E-8</c:v>
                </c:pt>
                <c:pt idx="92">
                  <c:v>1.0000000000000002E-8</c:v>
                </c:pt>
                <c:pt idx="93">
                  <c:v>0.55738685200000004</c:v>
                </c:pt>
                <c:pt idx="94">
                  <c:v>0.55395537700000008</c:v>
                </c:pt>
                <c:pt idx="95">
                  <c:v>0.55395537700000008</c:v>
                </c:pt>
                <c:pt idx="96">
                  <c:v>0.55395537700000008</c:v>
                </c:pt>
                <c:pt idx="97">
                  <c:v>0.55395537700000008</c:v>
                </c:pt>
                <c:pt idx="98">
                  <c:v>1.0000000000000002E-8</c:v>
                </c:pt>
                <c:pt idx="99">
                  <c:v>1.0000000000000002E-8</c:v>
                </c:pt>
                <c:pt idx="100">
                  <c:v>0.55395537700000008</c:v>
                </c:pt>
                <c:pt idx="101">
                  <c:v>0.55395537700000008</c:v>
                </c:pt>
                <c:pt idx="102">
                  <c:v>0.55395537700000008</c:v>
                </c:pt>
                <c:pt idx="103">
                  <c:v>0.55395537700000008</c:v>
                </c:pt>
                <c:pt idx="104">
                  <c:v>0.55395537700000008</c:v>
                </c:pt>
                <c:pt idx="105">
                  <c:v>1.0000000000000002E-8</c:v>
                </c:pt>
                <c:pt idx="106">
                  <c:v>1.0000000000000002E-8</c:v>
                </c:pt>
                <c:pt idx="107">
                  <c:v>4.0694404000000003E-2</c:v>
                </c:pt>
                <c:pt idx="108">
                  <c:v>4.0694404000000003E-2</c:v>
                </c:pt>
                <c:pt idx="109">
                  <c:v>4.0694404000000003E-2</c:v>
                </c:pt>
                <c:pt idx="110">
                  <c:v>4.0694404000000003E-2</c:v>
                </c:pt>
                <c:pt idx="111">
                  <c:v>1.0000000000000002E-8</c:v>
                </c:pt>
                <c:pt idx="112">
                  <c:v>1.0000000000000002E-8</c:v>
                </c:pt>
                <c:pt idx="113">
                  <c:v>1.0000000000000002E-8</c:v>
                </c:pt>
                <c:pt idx="114">
                  <c:v>1.0000000000000002E-8</c:v>
                </c:pt>
                <c:pt idx="115">
                  <c:v>4.0694404000000003E-2</c:v>
                </c:pt>
                <c:pt idx="116">
                  <c:v>4.0694404000000003E-2</c:v>
                </c:pt>
                <c:pt idx="117">
                  <c:v>4.0694404000000003E-2</c:v>
                </c:pt>
                <c:pt idx="118">
                  <c:v>4.0694404000000003E-2</c:v>
                </c:pt>
                <c:pt idx="119">
                  <c:v>1.0000000000000002E-8</c:v>
                </c:pt>
                <c:pt idx="120">
                  <c:v>1.0000000000000002E-8</c:v>
                </c:pt>
                <c:pt idx="121">
                  <c:v>3.5299189000000009E-2</c:v>
                </c:pt>
                <c:pt idx="122">
                  <c:v>3.5299189000000009E-2</c:v>
                </c:pt>
                <c:pt idx="123">
                  <c:v>3.5299189000000009E-2</c:v>
                </c:pt>
                <c:pt idx="124">
                  <c:v>3.5299189000000009E-2</c:v>
                </c:pt>
                <c:pt idx="125">
                  <c:v>3.5299189000000009E-2</c:v>
                </c:pt>
                <c:pt idx="126">
                  <c:v>1.0000000000000002E-8</c:v>
                </c:pt>
                <c:pt idx="127">
                  <c:v>1.0000000000000002E-8</c:v>
                </c:pt>
                <c:pt idx="128">
                  <c:v>3.5299189000000009E-2</c:v>
                </c:pt>
                <c:pt idx="129">
                  <c:v>3.5299189000000009E-2</c:v>
                </c:pt>
                <c:pt idx="130">
                  <c:v>3.5299189000000009E-2</c:v>
                </c:pt>
                <c:pt idx="131">
                  <c:v>3.5299189000000009E-2</c:v>
                </c:pt>
                <c:pt idx="132">
                  <c:v>3.5299189000000009E-2</c:v>
                </c:pt>
                <c:pt idx="133">
                  <c:v>1.0000000000000002E-8</c:v>
                </c:pt>
                <c:pt idx="134">
                  <c:v>1.0000000000000002E-8</c:v>
                </c:pt>
                <c:pt idx="135">
                  <c:v>3.5299189000000009E-2</c:v>
                </c:pt>
                <c:pt idx="136">
                  <c:v>3.5299189000000009E-2</c:v>
                </c:pt>
                <c:pt idx="137">
                  <c:v>3.5299189000000009E-2</c:v>
                </c:pt>
                <c:pt idx="138">
                  <c:v>3.5299189000000009E-2</c:v>
                </c:pt>
                <c:pt idx="139">
                  <c:v>3.5299189000000009E-2</c:v>
                </c:pt>
                <c:pt idx="140">
                  <c:v>1.0000000000000002E-8</c:v>
                </c:pt>
                <c:pt idx="141">
                  <c:v>1.0000000000000002E-8</c:v>
                </c:pt>
                <c:pt idx="142">
                  <c:v>3.5299189000000009E-2</c:v>
                </c:pt>
                <c:pt idx="143">
                  <c:v>3.5299189000000009E-2</c:v>
                </c:pt>
                <c:pt idx="144">
                  <c:v>3.5299189000000009E-2</c:v>
                </c:pt>
                <c:pt idx="145">
                  <c:v>3.5299189000000009E-2</c:v>
                </c:pt>
                <c:pt idx="146">
                  <c:v>3.5299189000000009E-2</c:v>
                </c:pt>
                <c:pt idx="147">
                  <c:v>1.0000000000000002E-8</c:v>
                </c:pt>
                <c:pt idx="148">
                  <c:v>1.0000000000000002E-8</c:v>
                </c:pt>
                <c:pt idx="149">
                  <c:v>3.5299189000000009E-2</c:v>
                </c:pt>
                <c:pt idx="150">
                  <c:v>3.5299189000000009E-2</c:v>
                </c:pt>
                <c:pt idx="151">
                  <c:v>3.3439567000000003E-2</c:v>
                </c:pt>
                <c:pt idx="152">
                  <c:v>3.3439567000000003E-2</c:v>
                </c:pt>
                <c:pt idx="153">
                  <c:v>3.3439567000000003E-2</c:v>
                </c:pt>
                <c:pt idx="154">
                  <c:v>1.0000000000000002E-8</c:v>
                </c:pt>
                <c:pt idx="155">
                  <c:v>1.0000000000000002E-8</c:v>
                </c:pt>
                <c:pt idx="156">
                  <c:v>3.3439567000000003E-2</c:v>
                </c:pt>
                <c:pt idx="157">
                  <c:v>3.3439567000000003E-2</c:v>
                </c:pt>
                <c:pt idx="158">
                  <c:v>3.3439567000000003E-2</c:v>
                </c:pt>
                <c:pt idx="159">
                  <c:v>3.3439567000000003E-2</c:v>
                </c:pt>
                <c:pt idx="160">
                  <c:v>3.3439567000000003E-2</c:v>
                </c:pt>
                <c:pt idx="161">
                  <c:v>1.0000000000000002E-8</c:v>
                </c:pt>
                <c:pt idx="162">
                  <c:v>1.0000000000000002E-8</c:v>
                </c:pt>
                <c:pt idx="163">
                  <c:v>1.0000000000000002E-8</c:v>
                </c:pt>
                <c:pt idx="164">
                  <c:v>3.3439567000000003E-2</c:v>
                </c:pt>
                <c:pt idx="165">
                  <c:v>3.3439567000000003E-2</c:v>
                </c:pt>
                <c:pt idx="166">
                  <c:v>3.3439567000000003E-2</c:v>
                </c:pt>
                <c:pt idx="167">
                  <c:v>3.3439567000000003E-2</c:v>
                </c:pt>
                <c:pt idx="168">
                  <c:v>1.0000000000000002E-8</c:v>
                </c:pt>
                <c:pt idx="169">
                  <c:v>1.0000000000000002E-8</c:v>
                </c:pt>
                <c:pt idx="170">
                  <c:v>3.3439567000000003E-2</c:v>
                </c:pt>
                <c:pt idx="171">
                  <c:v>3.3439567000000003E-2</c:v>
                </c:pt>
                <c:pt idx="172">
                  <c:v>3.3439567000000003E-2</c:v>
                </c:pt>
                <c:pt idx="173">
                  <c:v>3.3439567000000003E-2</c:v>
                </c:pt>
                <c:pt idx="174">
                  <c:v>3.3439567000000003E-2</c:v>
                </c:pt>
                <c:pt idx="175">
                  <c:v>1.0000000000000002E-8</c:v>
                </c:pt>
                <c:pt idx="176">
                  <c:v>1.0000000000000002E-8</c:v>
                </c:pt>
                <c:pt idx="177">
                  <c:v>3.3439567000000003E-2</c:v>
                </c:pt>
                <c:pt idx="178">
                  <c:v>3.3439567000000003E-2</c:v>
                </c:pt>
                <c:pt idx="179">
                  <c:v>3.3439567000000003E-2</c:v>
                </c:pt>
                <c:pt idx="180">
                  <c:v>3.3439567000000003E-2</c:v>
                </c:pt>
                <c:pt idx="181">
                  <c:v>3.1589675000000005E-2</c:v>
                </c:pt>
                <c:pt idx="182">
                  <c:v>1.0000000000000002E-8</c:v>
                </c:pt>
                <c:pt idx="183">
                  <c:v>1.0000000000000002E-8</c:v>
                </c:pt>
                <c:pt idx="184">
                  <c:v>3.1589675000000005E-2</c:v>
                </c:pt>
                <c:pt idx="185">
                  <c:v>3.1589675000000005E-2</c:v>
                </c:pt>
                <c:pt idx="186">
                  <c:v>3.1589675000000005E-2</c:v>
                </c:pt>
                <c:pt idx="187">
                  <c:v>3.1589675000000005E-2</c:v>
                </c:pt>
                <c:pt idx="188">
                  <c:v>3.1589675000000005E-2</c:v>
                </c:pt>
                <c:pt idx="189">
                  <c:v>1.0000000000000002E-8</c:v>
                </c:pt>
                <c:pt idx="190">
                  <c:v>1.0000000000000002E-8</c:v>
                </c:pt>
                <c:pt idx="191">
                  <c:v>3.1589675000000005E-2</c:v>
                </c:pt>
                <c:pt idx="192">
                  <c:v>3.1589675000000005E-2</c:v>
                </c:pt>
                <c:pt idx="193">
                  <c:v>3.1589675000000005E-2</c:v>
                </c:pt>
                <c:pt idx="194">
                  <c:v>3.1589675000000005E-2</c:v>
                </c:pt>
                <c:pt idx="195">
                  <c:v>3.1589675000000005E-2</c:v>
                </c:pt>
                <c:pt idx="196">
                  <c:v>1.0000000000000002E-8</c:v>
                </c:pt>
                <c:pt idx="197">
                  <c:v>1.0000000000000002E-8</c:v>
                </c:pt>
                <c:pt idx="198">
                  <c:v>3.1589675000000005E-2</c:v>
                </c:pt>
                <c:pt idx="199">
                  <c:v>3.1589675000000005E-2</c:v>
                </c:pt>
                <c:pt idx="200">
                  <c:v>3.1589675000000005E-2</c:v>
                </c:pt>
                <c:pt idx="201">
                  <c:v>3.1589675000000005E-2</c:v>
                </c:pt>
                <c:pt idx="202">
                  <c:v>3.1589675000000005E-2</c:v>
                </c:pt>
                <c:pt idx="203">
                  <c:v>1.0000000000000002E-8</c:v>
                </c:pt>
                <c:pt idx="204">
                  <c:v>1.0000000000000002E-8</c:v>
                </c:pt>
                <c:pt idx="205">
                  <c:v>3.1589675000000005E-2</c:v>
                </c:pt>
                <c:pt idx="206">
                  <c:v>3.1589675000000005E-2</c:v>
                </c:pt>
                <c:pt idx="207">
                  <c:v>3.1589675000000005E-2</c:v>
                </c:pt>
                <c:pt idx="208">
                  <c:v>3.1589675000000005E-2</c:v>
                </c:pt>
                <c:pt idx="209">
                  <c:v>3.1589675000000005E-2</c:v>
                </c:pt>
                <c:pt idx="210">
                  <c:v>1.0000000000000002E-8</c:v>
                </c:pt>
                <c:pt idx="211">
                  <c:v>1.0000000000000002E-8</c:v>
                </c:pt>
                <c:pt idx="212">
                  <c:v>3.0383169999999998E-2</c:v>
                </c:pt>
                <c:pt idx="213">
                  <c:v>3.0383169999999998E-2</c:v>
                </c:pt>
                <c:pt idx="214">
                  <c:v>3.0383169999999998E-2</c:v>
                </c:pt>
                <c:pt idx="215">
                  <c:v>3.0383169999999998E-2</c:v>
                </c:pt>
                <c:pt idx="216">
                  <c:v>3.0383169999999998E-2</c:v>
                </c:pt>
                <c:pt idx="217">
                  <c:v>1.0000000000000002E-8</c:v>
                </c:pt>
                <c:pt idx="218">
                  <c:v>1.0000000000000002E-8</c:v>
                </c:pt>
                <c:pt idx="219">
                  <c:v>3.0383169999999998E-2</c:v>
                </c:pt>
                <c:pt idx="220">
                  <c:v>3.0383169999999998E-2</c:v>
                </c:pt>
                <c:pt idx="221">
                  <c:v>3.0383169999999998E-2</c:v>
                </c:pt>
                <c:pt idx="222">
                  <c:v>3.0383169999999998E-2</c:v>
                </c:pt>
                <c:pt idx="223">
                  <c:v>3.0383169999999998E-2</c:v>
                </c:pt>
                <c:pt idx="224">
                  <c:v>1.0000000000000002E-8</c:v>
                </c:pt>
                <c:pt idx="225">
                  <c:v>1.0000000000000002E-8</c:v>
                </c:pt>
                <c:pt idx="226">
                  <c:v>1.0000000000000002E-8</c:v>
                </c:pt>
                <c:pt idx="227">
                  <c:v>3.0383169999999998E-2</c:v>
                </c:pt>
                <c:pt idx="228">
                  <c:v>3.0383169999999998E-2</c:v>
                </c:pt>
                <c:pt idx="229">
                  <c:v>3.0383169999999998E-2</c:v>
                </c:pt>
                <c:pt idx="230">
                  <c:v>3.0383169999999998E-2</c:v>
                </c:pt>
                <c:pt idx="231">
                  <c:v>1.0000000000000002E-8</c:v>
                </c:pt>
                <c:pt idx="232">
                  <c:v>1.0000000000000002E-8</c:v>
                </c:pt>
                <c:pt idx="233">
                  <c:v>3.0383169999999998E-2</c:v>
                </c:pt>
                <c:pt idx="234">
                  <c:v>3.0383169999999998E-2</c:v>
                </c:pt>
                <c:pt idx="235">
                  <c:v>3.0383169999999998E-2</c:v>
                </c:pt>
                <c:pt idx="236">
                  <c:v>3.0383169999999998E-2</c:v>
                </c:pt>
                <c:pt idx="237">
                  <c:v>3.0383169999999998E-2</c:v>
                </c:pt>
                <c:pt idx="238">
                  <c:v>1.0000000000000002E-8</c:v>
                </c:pt>
                <c:pt idx="239">
                  <c:v>1.0000000000000002E-8</c:v>
                </c:pt>
                <c:pt idx="240">
                  <c:v>3.0383169999999998E-2</c:v>
                </c:pt>
                <c:pt idx="241">
                  <c:v>3.0383169999999998E-2</c:v>
                </c:pt>
                <c:pt idx="242">
                  <c:v>3.0383169999999998E-2</c:v>
                </c:pt>
                <c:pt idx="243">
                  <c:v>3.3424972000000004E-2</c:v>
                </c:pt>
                <c:pt idx="244">
                  <c:v>3.3424972000000004E-2</c:v>
                </c:pt>
                <c:pt idx="245">
                  <c:v>1.0000000000000002E-8</c:v>
                </c:pt>
                <c:pt idx="246">
                  <c:v>1.0000000000000002E-8</c:v>
                </c:pt>
                <c:pt idx="247">
                  <c:v>3.3424972000000004E-2</c:v>
                </c:pt>
                <c:pt idx="248">
                  <c:v>3.3424972000000004E-2</c:v>
                </c:pt>
                <c:pt idx="249">
                  <c:v>3.3424972000000004E-2</c:v>
                </c:pt>
                <c:pt idx="250">
                  <c:v>3.3424972000000004E-2</c:v>
                </c:pt>
                <c:pt idx="251">
                  <c:v>3.3424972000000004E-2</c:v>
                </c:pt>
                <c:pt idx="252">
                  <c:v>1.0000000000000002E-8</c:v>
                </c:pt>
                <c:pt idx="253">
                  <c:v>1.0000000000000002E-8</c:v>
                </c:pt>
                <c:pt idx="254">
                  <c:v>3.3424972000000004E-2</c:v>
                </c:pt>
                <c:pt idx="255">
                  <c:v>3.3424972000000004E-2</c:v>
                </c:pt>
                <c:pt idx="256">
                  <c:v>3.3424972000000004E-2</c:v>
                </c:pt>
                <c:pt idx="257">
                  <c:v>3.3424972000000004E-2</c:v>
                </c:pt>
                <c:pt idx="258">
                  <c:v>3.3424972000000004E-2</c:v>
                </c:pt>
                <c:pt idx="259">
                  <c:v>1.0000000000000002E-8</c:v>
                </c:pt>
                <c:pt idx="260">
                  <c:v>1.0000000000000002E-8</c:v>
                </c:pt>
                <c:pt idx="261">
                  <c:v>3.3424972000000004E-2</c:v>
                </c:pt>
                <c:pt idx="262">
                  <c:v>3.3424972000000004E-2</c:v>
                </c:pt>
                <c:pt idx="263">
                  <c:v>3.3424972000000004E-2</c:v>
                </c:pt>
                <c:pt idx="264">
                  <c:v>3.3424972000000004E-2</c:v>
                </c:pt>
                <c:pt idx="265">
                  <c:v>3.3424972000000004E-2</c:v>
                </c:pt>
                <c:pt idx="266">
                  <c:v>1.0000000000000002E-8</c:v>
                </c:pt>
                <c:pt idx="267">
                  <c:v>1.0000000000000002E-8</c:v>
                </c:pt>
                <c:pt idx="268">
                  <c:v>3.3424972000000004E-2</c:v>
                </c:pt>
                <c:pt idx="269">
                  <c:v>3.3424972000000004E-2</c:v>
                </c:pt>
                <c:pt idx="270">
                  <c:v>3.3424972000000004E-2</c:v>
                </c:pt>
                <c:pt idx="271">
                  <c:v>3.3424972000000004E-2</c:v>
                </c:pt>
                <c:pt idx="272">
                  <c:v>3.3424972000000004E-2</c:v>
                </c:pt>
                <c:pt idx="273">
                  <c:v>1.0000000000000002E-8</c:v>
                </c:pt>
                <c:pt idx="274">
                  <c:v>1.0000000000000002E-8</c:v>
                </c:pt>
                <c:pt idx="275">
                  <c:v>3.5655545000000004E-2</c:v>
                </c:pt>
                <c:pt idx="276">
                  <c:v>3.5655545000000004E-2</c:v>
                </c:pt>
                <c:pt idx="277">
                  <c:v>3.5655545000000004E-2</c:v>
                </c:pt>
                <c:pt idx="278">
                  <c:v>3.5655545000000004E-2</c:v>
                </c:pt>
                <c:pt idx="279">
                  <c:v>3.5655545000000004E-2</c:v>
                </c:pt>
                <c:pt idx="280">
                  <c:v>1.0000000000000002E-8</c:v>
                </c:pt>
                <c:pt idx="281">
                  <c:v>1.0000000000000002E-8</c:v>
                </c:pt>
                <c:pt idx="282">
                  <c:v>3.5655545000000004E-2</c:v>
                </c:pt>
                <c:pt idx="283">
                  <c:v>3.5655545000000004E-2</c:v>
                </c:pt>
                <c:pt idx="284">
                  <c:v>3.5655545000000004E-2</c:v>
                </c:pt>
                <c:pt idx="285">
                  <c:v>3.5655545000000004E-2</c:v>
                </c:pt>
                <c:pt idx="286">
                  <c:v>3.5655545000000004E-2</c:v>
                </c:pt>
                <c:pt idx="287">
                  <c:v>1.0000000000000002E-8</c:v>
                </c:pt>
                <c:pt idx="288">
                  <c:v>1.0000000000000002E-8</c:v>
                </c:pt>
                <c:pt idx="289">
                  <c:v>3.5655545000000004E-2</c:v>
                </c:pt>
                <c:pt idx="290">
                  <c:v>3.5655545000000004E-2</c:v>
                </c:pt>
                <c:pt idx="291">
                  <c:v>3.5655545000000004E-2</c:v>
                </c:pt>
                <c:pt idx="292">
                  <c:v>3.5655545000000004E-2</c:v>
                </c:pt>
                <c:pt idx="293">
                  <c:v>3.5655545000000004E-2</c:v>
                </c:pt>
                <c:pt idx="294">
                  <c:v>1.0000000000000002E-8</c:v>
                </c:pt>
                <c:pt idx="295">
                  <c:v>1.0000000000000002E-8</c:v>
                </c:pt>
                <c:pt idx="296">
                  <c:v>3.5655545000000004E-2</c:v>
                </c:pt>
                <c:pt idx="297">
                  <c:v>3.5655545000000004E-2</c:v>
                </c:pt>
                <c:pt idx="298">
                  <c:v>3.5655545000000004E-2</c:v>
                </c:pt>
                <c:pt idx="299">
                  <c:v>3.5655545000000004E-2</c:v>
                </c:pt>
                <c:pt idx="300">
                  <c:v>1.0000000000000002E-8</c:v>
                </c:pt>
                <c:pt idx="301">
                  <c:v>1.0000000000000002E-8</c:v>
                </c:pt>
                <c:pt idx="302">
                  <c:v>1.0000000000000002E-8</c:v>
                </c:pt>
                <c:pt idx="303">
                  <c:v>3.5655545000000004E-2</c:v>
                </c:pt>
                <c:pt idx="304">
                  <c:v>0.34468421700000001</c:v>
                </c:pt>
                <c:pt idx="305">
                  <c:v>0.34468421700000001</c:v>
                </c:pt>
                <c:pt idx="306">
                  <c:v>0.34468421700000001</c:v>
                </c:pt>
                <c:pt idx="307">
                  <c:v>0.34468421700000001</c:v>
                </c:pt>
                <c:pt idx="308">
                  <c:v>1.0000000000000002E-8</c:v>
                </c:pt>
                <c:pt idx="309">
                  <c:v>1.0000000000000002E-8</c:v>
                </c:pt>
                <c:pt idx="310">
                  <c:v>0.51900349800000001</c:v>
                </c:pt>
                <c:pt idx="311">
                  <c:v>0.51900349800000001</c:v>
                </c:pt>
                <c:pt idx="312">
                  <c:v>0.51900349800000001</c:v>
                </c:pt>
                <c:pt idx="313">
                  <c:v>0.51900349800000001</c:v>
                </c:pt>
                <c:pt idx="314">
                  <c:v>0.51900349800000001</c:v>
                </c:pt>
                <c:pt idx="315">
                  <c:v>1.0000000000000002E-8</c:v>
                </c:pt>
                <c:pt idx="316">
                  <c:v>1.0000000000000002E-8</c:v>
                </c:pt>
                <c:pt idx="317">
                  <c:v>0.74916234300000006</c:v>
                </c:pt>
                <c:pt idx="318">
                  <c:v>0.74916234300000006</c:v>
                </c:pt>
                <c:pt idx="319">
                  <c:v>0.74916234300000006</c:v>
                </c:pt>
                <c:pt idx="320">
                  <c:v>0.74916234300000006</c:v>
                </c:pt>
                <c:pt idx="321">
                  <c:v>0.74916234300000006</c:v>
                </c:pt>
                <c:pt idx="322">
                  <c:v>1.0000000000000002E-8</c:v>
                </c:pt>
                <c:pt idx="323">
                  <c:v>1.0000000000000002E-8</c:v>
                </c:pt>
                <c:pt idx="324">
                  <c:v>0.84031498199999999</c:v>
                </c:pt>
                <c:pt idx="325">
                  <c:v>0.84031498199999999</c:v>
                </c:pt>
                <c:pt idx="326">
                  <c:v>0.84031498199999999</c:v>
                </c:pt>
                <c:pt idx="327">
                  <c:v>0.84031498199999999</c:v>
                </c:pt>
                <c:pt idx="328">
                  <c:v>0.84031498199999999</c:v>
                </c:pt>
                <c:pt idx="329">
                  <c:v>1.0000000000000002E-8</c:v>
                </c:pt>
                <c:pt idx="330">
                  <c:v>1.0000000000000002E-8</c:v>
                </c:pt>
                <c:pt idx="331">
                  <c:v>0.85740999600000012</c:v>
                </c:pt>
                <c:pt idx="332">
                  <c:v>0.85740999600000012</c:v>
                </c:pt>
                <c:pt idx="333">
                  <c:v>0.85740999600000012</c:v>
                </c:pt>
                <c:pt idx="334">
                  <c:v>0.86212290400000002</c:v>
                </c:pt>
                <c:pt idx="335">
                  <c:v>0.86212290400000002</c:v>
                </c:pt>
                <c:pt idx="336">
                  <c:v>1.0000000000000002E-8</c:v>
                </c:pt>
                <c:pt idx="337">
                  <c:v>1.0000000000000002E-8</c:v>
                </c:pt>
                <c:pt idx="338">
                  <c:v>0.88034094699999998</c:v>
                </c:pt>
                <c:pt idx="339">
                  <c:v>0.88034094699999998</c:v>
                </c:pt>
                <c:pt idx="340">
                  <c:v>0.88034094699999998</c:v>
                </c:pt>
                <c:pt idx="341">
                  <c:v>0.88034094699999998</c:v>
                </c:pt>
                <c:pt idx="342">
                  <c:v>0.88034094699999998</c:v>
                </c:pt>
                <c:pt idx="343">
                  <c:v>1.0000000000000002E-8</c:v>
                </c:pt>
                <c:pt idx="344">
                  <c:v>1.0000000000000002E-8</c:v>
                </c:pt>
                <c:pt idx="345">
                  <c:v>0.99888306100000002</c:v>
                </c:pt>
                <c:pt idx="346">
                  <c:v>0.99888306100000002</c:v>
                </c:pt>
                <c:pt idx="347">
                  <c:v>0.99888306100000002</c:v>
                </c:pt>
                <c:pt idx="348">
                  <c:v>0.99888306100000002</c:v>
                </c:pt>
                <c:pt idx="349">
                  <c:v>0.99888306100000002</c:v>
                </c:pt>
                <c:pt idx="350">
                  <c:v>1.0000000000000002E-8</c:v>
                </c:pt>
                <c:pt idx="351">
                  <c:v>1.0000000000000002E-8</c:v>
                </c:pt>
                <c:pt idx="352">
                  <c:v>1.046736619</c:v>
                </c:pt>
                <c:pt idx="353">
                  <c:v>1.046736619</c:v>
                </c:pt>
                <c:pt idx="354">
                  <c:v>1.046736619</c:v>
                </c:pt>
                <c:pt idx="355">
                  <c:v>1.046736619</c:v>
                </c:pt>
                <c:pt idx="356">
                  <c:v>1.046736619</c:v>
                </c:pt>
                <c:pt idx="357">
                  <c:v>1.0000000000000002E-8</c:v>
                </c:pt>
                <c:pt idx="358">
                  <c:v>1.0000000000000002E-8</c:v>
                </c:pt>
                <c:pt idx="359">
                  <c:v>1.0000000000000002E-8</c:v>
                </c:pt>
                <c:pt idx="360">
                  <c:v>1.046736619</c:v>
                </c:pt>
                <c:pt idx="361">
                  <c:v>1.0467340000000001</c:v>
                </c:pt>
                <c:pt idx="362">
                  <c:v>1.0467340000000001</c:v>
                </c:pt>
                <c:pt idx="363">
                  <c:v>1.142443745</c:v>
                </c:pt>
                <c:pt idx="364">
                  <c:v>1.0000000000000002E-8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5E-4B3F-8274-D67E6B44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43680"/>
        <c:axId val="116944256"/>
      </c:scatterChart>
      <c:valAx>
        <c:axId val="116943680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6944256"/>
        <c:crosses val="autoZero"/>
        <c:crossBetween val="midCat"/>
        <c:majorUnit val="50"/>
      </c:valAx>
      <c:valAx>
        <c:axId val="116944256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1694368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2022'!$I$8</c:f>
              <c:strCache>
                <c:ptCount val="1"/>
                <c:pt idx="0">
                  <c:v>C2X1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2022'!$I$9:$I$373373</c:f>
              <c:numCache>
                <c:formatCode>0.000000</c:formatCode>
                <c:ptCount val="373365"/>
                <c:pt idx="0">
                  <c:v>0.29763268300000001</c:v>
                </c:pt>
                <c:pt idx="1">
                  <c:v>0.29763268300000001</c:v>
                </c:pt>
                <c:pt idx="2">
                  <c:v>0.39863495900000001</c:v>
                </c:pt>
                <c:pt idx="3">
                  <c:v>0.39863495900000001</c:v>
                </c:pt>
                <c:pt idx="4">
                  <c:v>0.39011281399999997</c:v>
                </c:pt>
                <c:pt idx="5">
                  <c:v>0.29763268300000001</c:v>
                </c:pt>
                <c:pt idx="6">
                  <c:v>0.39011281399999997</c:v>
                </c:pt>
                <c:pt idx="7">
                  <c:v>0.39011281399999997</c:v>
                </c:pt>
                <c:pt idx="8">
                  <c:v>0.29763268300000001</c:v>
                </c:pt>
                <c:pt idx="9">
                  <c:v>0.39011281399999997</c:v>
                </c:pt>
                <c:pt idx="10">
                  <c:v>0.39011281399999997</c:v>
                </c:pt>
                <c:pt idx="11">
                  <c:v>0.384751923</c:v>
                </c:pt>
                <c:pt idx="12">
                  <c:v>0.384751923</c:v>
                </c:pt>
                <c:pt idx="13">
                  <c:v>0.384751923</c:v>
                </c:pt>
                <c:pt idx="14">
                  <c:v>0.384751923</c:v>
                </c:pt>
                <c:pt idx="15">
                  <c:v>0.29763268300000001</c:v>
                </c:pt>
                <c:pt idx="16">
                  <c:v>0.384751923</c:v>
                </c:pt>
                <c:pt idx="17">
                  <c:v>0.384751923</c:v>
                </c:pt>
                <c:pt idx="18">
                  <c:v>0.384751923</c:v>
                </c:pt>
                <c:pt idx="19">
                  <c:v>0.384751923</c:v>
                </c:pt>
                <c:pt idx="20">
                  <c:v>0.384751923</c:v>
                </c:pt>
                <c:pt idx="21">
                  <c:v>0.38443522099999999</c:v>
                </c:pt>
                <c:pt idx="22">
                  <c:v>0.29763268300000001</c:v>
                </c:pt>
                <c:pt idx="23">
                  <c:v>0.38443522099999999</c:v>
                </c:pt>
                <c:pt idx="24">
                  <c:v>0.38443522099999999</c:v>
                </c:pt>
                <c:pt idx="25">
                  <c:v>0.38443522099999999</c:v>
                </c:pt>
                <c:pt idx="26">
                  <c:v>0.38443522099999999</c:v>
                </c:pt>
                <c:pt idx="27">
                  <c:v>0.38443522099999999</c:v>
                </c:pt>
                <c:pt idx="28">
                  <c:v>0.38012808199999998</c:v>
                </c:pt>
                <c:pt idx="29">
                  <c:v>0.29763268300000001</c:v>
                </c:pt>
                <c:pt idx="30">
                  <c:v>0.38012808199999998</c:v>
                </c:pt>
                <c:pt idx="31">
                  <c:v>0.38653217600000001</c:v>
                </c:pt>
                <c:pt idx="32">
                  <c:v>0.38653217600000001</c:v>
                </c:pt>
                <c:pt idx="33">
                  <c:v>0.38653217600000001</c:v>
                </c:pt>
                <c:pt idx="34">
                  <c:v>0.38653217600000001</c:v>
                </c:pt>
                <c:pt idx="35">
                  <c:v>0.38400432400000001</c:v>
                </c:pt>
                <c:pt idx="36">
                  <c:v>0.30403677700000004</c:v>
                </c:pt>
                <c:pt idx="37">
                  <c:v>0.38400432400000001</c:v>
                </c:pt>
                <c:pt idx="38">
                  <c:v>0.38400432400000001</c:v>
                </c:pt>
                <c:pt idx="39">
                  <c:v>0.38400432400000001</c:v>
                </c:pt>
                <c:pt idx="40">
                  <c:v>0.38400432400000001</c:v>
                </c:pt>
                <c:pt idx="41">
                  <c:v>0.38400432400000001</c:v>
                </c:pt>
                <c:pt idx="42">
                  <c:v>0.38242657499999999</c:v>
                </c:pt>
                <c:pt idx="43">
                  <c:v>0.30403677700000004</c:v>
                </c:pt>
                <c:pt idx="44">
                  <c:v>0.38242657499999999</c:v>
                </c:pt>
                <c:pt idx="45">
                  <c:v>0.38242657499999999</c:v>
                </c:pt>
                <c:pt idx="46">
                  <c:v>0.38242657499999999</c:v>
                </c:pt>
                <c:pt idx="47">
                  <c:v>0.38242657499999999</c:v>
                </c:pt>
                <c:pt idx="48">
                  <c:v>0.38242657499999999</c:v>
                </c:pt>
                <c:pt idx="49">
                  <c:v>0.38011753400000003</c:v>
                </c:pt>
                <c:pt idx="50">
                  <c:v>0.30403677700000004</c:v>
                </c:pt>
                <c:pt idx="51">
                  <c:v>0.38011753400000003</c:v>
                </c:pt>
                <c:pt idx="52">
                  <c:v>0.38011753400000003</c:v>
                </c:pt>
                <c:pt idx="53">
                  <c:v>0.38011753400000003</c:v>
                </c:pt>
                <c:pt idx="54">
                  <c:v>0.38011753400000003</c:v>
                </c:pt>
                <c:pt idx="55">
                  <c:v>0.38011753400000003</c:v>
                </c:pt>
                <c:pt idx="56">
                  <c:v>0.38011753400000003</c:v>
                </c:pt>
                <c:pt idx="57">
                  <c:v>0.30403677700000004</c:v>
                </c:pt>
                <c:pt idx="58">
                  <c:v>0.37422688900000001</c:v>
                </c:pt>
                <c:pt idx="59">
                  <c:v>0.34033853200000003</c:v>
                </c:pt>
                <c:pt idx="60">
                  <c:v>0.34033853200000003</c:v>
                </c:pt>
                <c:pt idx="61">
                  <c:v>0.34033853200000003</c:v>
                </c:pt>
                <c:pt idx="62">
                  <c:v>0.34033853200000003</c:v>
                </c:pt>
                <c:pt idx="63">
                  <c:v>0.34033853200000003</c:v>
                </c:pt>
                <c:pt idx="64">
                  <c:v>0.27014842000000006</c:v>
                </c:pt>
                <c:pt idx="65">
                  <c:v>0.27014842000000006</c:v>
                </c:pt>
                <c:pt idx="66">
                  <c:v>0.34033853200000003</c:v>
                </c:pt>
                <c:pt idx="67">
                  <c:v>0.34033853200000003</c:v>
                </c:pt>
                <c:pt idx="68">
                  <c:v>0.34033853200000003</c:v>
                </c:pt>
                <c:pt idx="69">
                  <c:v>0.34033853200000003</c:v>
                </c:pt>
                <c:pt idx="70">
                  <c:v>0.34033853200000003</c:v>
                </c:pt>
                <c:pt idx="71">
                  <c:v>0.27014842000000006</c:v>
                </c:pt>
                <c:pt idx="72">
                  <c:v>0.34033853200000003</c:v>
                </c:pt>
                <c:pt idx="73">
                  <c:v>0.33434423900000004</c:v>
                </c:pt>
                <c:pt idx="74">
                  <c:v>0.33434423900000004</c:v>
                </c:pt>
                <c:pt idx="75">
                  <c:v>0.33434423900000004</c:v>
                </c:pt>
                <c:pt idx="76">
                  <c:v>0.33434423900000004</c:v>
                </c:pt>
                <c:pt idx="77">
                  <c:v>0.33434423900000004</c:v>
                </c:pt>
                <c:pt idx="78">
                  <c:v>0.27014842000000006</c:v>
                </c:pt>
                <c:pt idx="79">
                  <c:v>0.33434423900000004</c:v>
                </c:pt>
                <c:pt idx="80">
                  <c:v>0.33371083500000004</c:v>
                </c:pt>
                <c:pt idx="81">
                  <c:v>0.33371083500000004</c:v>
                </c:pt>
                <c:pt idx="82">
                  <c:v>0.33371083500000004</c:v>
                </c:pt>
                <c:pt idx="83">
                  <c:v>0.27014842000000006</c:v>
                </c:pt>
                <c:pt idx="84">
                  <c:v>0.33371083500000004</c:v>
                </c:pt>
                <c:pt idx="85">
                  <c:v>0.27014842000000006</c:v>
                </c:pt>
                <c:pt idx="86">
                  <c:v>0.33371083500000004</c:v>
                </c:pt>
                <c:pt idx="87">
                  <c:v>0.33371083500000004</c:v>
                </c:pt>
                <c:pt idx="88">
                  <c:v>0.31783545900000004</c:v>
                </c:pt>
                <c:pt idx="89">
                  <c:v>0.31783545900000004</c:v>
                </c:pt>
                <c:pt idx="90">
                  <c:v>0.30235888800000005</c:v>
                </c:pt>
                <c:pt idx="91">
                  <c:v>0.30235888800000005</c:v>
                </c:pt>
                <c:pt idx="92">
                  <c:v>0.25467184900000006</c:v>
                </c:pt>
                <c:pt idx="93">
                  <c:v>0.30235888800000005</c:v>
                </c:pt>
                <c:pt idx="94">
                  <c:v>0.30204218700000002</c:v>
                </c:pt>
                <c:pt idx="95">
                  <c:v>0.30204218700000002</c:v>
                </c:pt>
                <c:pt idx="96">
                  <c:v>0.30204218700000002</c:v>
                </c:pt>
                <c:pt idx="97">
                  <c:v>0.30204218700000002</c:v>
                </c:pt>
                <c:pt idx="98">
                  <c:v>0.30204218700000002</c:v>
                </c:pt>
                <c:pt idx="99">
                  <c:v>0.25467184900000006</c:v>
                </c:pt>
                <c:pt idx="100">
                  <c:v>0.30204218700000002</c:v>
                </c:pt>
                <c:pt idx="101">
                  <c:v>0.30204218700000002</c:v>
                </c:pt>
                <c:pt idx="102">
                  <c:v>0.30204218700000002</c:v>
                </c:pt>
                <c:pt idx="103">
                  <c:v>0.30204218700000002</c:v>
                </c:pt>
                <c:pt idx="104">
                  <c:v>0.30204218700000002</c:v>
                </c:pt>
                <c:pt idx="105">
                  <c:v>0.25467184900000006</c:v>
                </c:pt>
                <c:pt idx="106">
                  <c:v>0.25467184900000006</c:v>
                </c:pt>
                <c:pt idx="107">
                  <c:v>0.25467184900000006</c:v>
                </c:pt>
                <c:pt idx="108">
                  <c:v>0.25467184900000006</c:v>
                </c:pt>
                <c:pt idx="109">
                  <c:v>0.25467184900000006</c:v>
                </c:pt>
                <c:pt idx="110">
                  <c:v>0.25467184900000006</c:v>
                </c:pt>
                <c:pt idx="111">
                  <c:v>0.25467184900000006</c:v>
                </c:pt>
                <c:pt idx="112">
                  <c:v>0.25467184900000006</c:v>
                </c:pt>
                <c:pt idx="113">
                  <c:v>0.25467184900000006</c:v>
                </c:pt>
                <c:pt idx="114">
                  <c:v>0.25467184900000006</c:v>
                </c:pt>
                <c:pt idx="115">
                  <c:v>0.25467184900000006</c:v>
                </c:pt>
                <c:pt idx="116">
                  <c:v>0.25467184900000006</c:v>
                </c:pt>
                <c:pt idx="117">
                  <c:v>0.25467184900000006</c:v>
                </c:pt>
                <c:pt idx="118">
                  <c:v>0.25467184900000006</c:v>
                </c:pt>
                <c:pt idx="119">
                  <c:v>0.25467184900000006</c:v>
                </c:pt>
                <c:pt idx="120">
                  <c:v>0.22905546399999999</c:v>
                </c:pt>
                <c:pt idx="121">
                  <c:v>0.22905546399999999</c:v>
                </c:pt>
                <c:pt idx="122">
                  <c:v>0.22905546399999999</c:v>
                </c:pt>
                <c:pt idx="123">
                  <c:v>0.22905546399999999</c:v>
                </c:pt>
                <c:pt idx="124">
                  <c:v>0.22905546399999999</c:v>
                </c:pt>
                <c:pt idx="125">
                  <c:v>0.22905546399999999</c:v>
                </c:pt>
                <c:pt idx="126">
                  <c:v>0.22905546399999999</c:v>
                </c:pt>
                <c:pt idx="127">
                  <c:v>0.22905546399999999</c:v>
                </c:pt>
                <c:pt idx="128">
                  <c:v>0.22905546399999999</c:v>
                </c:pt>
                <c:pt idx="129">
                  <c:v>0.22905546399999999</c:v>
                </c:pt>
                <c:pt idx="130">
                  <c:v>0.22905546399999999</c:v>
                </c:pt>
                <c:pt idx="131">
                  <c:v>0.22905546399999999</c:v>
                </c:pt>
                <c:pt idx="132">
                  <c:v>0.22905546399999999</c:v>
                </c:pt>
                <c:pt idx="133">
                  <c:v>0.22905546399999999</c:v>
                </c:pt>
                <c:pt idx="134">
                  <c:v>0.22905546399999999</c:v>
                </c:pt>
                <c:pt idx="135">
                  <c:v>0.22905546399999999</c:v>
                </c:pt>
                <c:pt idx="136">
                  <c:v>0.22905546399999999</c:v>
                </c:pt>
                <c:pt idx="137">
                  <c:v>0.22905546399999999</c:v>
                </c:pt>
                <c:pt idx="138">
                  <c:v>0.22905546399999999</c:v>
                </c:pt>
                <c:pt idx="139">
                  <c:v>0.22905546399999999</c:v>
                </c:pt>
                <c:pt idx="140">
                  <c:v>0.22905546399999999</c:v>
                </c:pt>
                <c:pt idx="141">
                  <c:v>0.22905546399999999</c:v>
                </c:pt>
                <c:pt idx="142">
                  <c:v>0.22905546399999999</c:v>
                </c:pt>
                <c:pt idx="143">
                  <c:v>0.22905546399999999</c:v>
                </c:pt>
                <c:pt idx="144">
                  <c:v>0.22905546399999999</c:v>
                </c:pt>
                <c:pt idx="145">
                  <c:v>0.22905546399999999</c:v>
                </c:pt>
                <c:pt idx="146">
                  <c:v>0.22905546399999999</c:v>
                </c:pt>
                <c:pt idx="147">
                  <c:v>0.22905546399999999</c:v>
                </c:pt>
                <c:pt idx="148">
                  <c:v>0.22905546399999999</c:v>
                </c:pt>
                <c:pt idx="149">
                  <c:v>0.22905546399999999</c:v>
                </c:pt>
                <c:pt idx="150">
                  <c:v>0.22905546399999999</c:v>
                </c:pt>
                <c:pt idx="151">
                  <c:v>0.216247258</c:v>
                </c:pt>
                <c:pt idx="152">
                  <c:v>0.216247258</c:v>
                </c:pt>
                <c:pt idx="153">
                  <c:v>0.216247258</c:v>
                </c:pt>
                <c:pt idx="154">
                  <c:v>0.216247258</c:v>
                </c:pt>
                <c:pt idx="155">
                  <c:v>0.216247258</c:v>
                </c:pt>
                <c:pt idx="156">
                  <c:v>0.216247258</c:v>
                </c:pt>
                <c:pt idx="157">
                  <c:v>0.216247258</c:v>
                </c:pt>
                <c:pt idx="158">
                  <c:v>0.216247258</c:v>
                </c:pt>
                <c:pt idx="159">
                  <c:v>0.216247258</c:v>
                </c:pt>
                <c:pt idx="160">
                  <c:v>0.216247258</c:v>
                </c:pt>
                <c:pt idx="161">
                  <c:v>0.216247258</c:v>
                </c:pt>
                <c:pt idx="162">
                  <c:v>0.216247258</c:v>
                </c:pt>
                <c:pt idx="163">
                  <c:v>0.216247258</c:v>
                </c:pt>
                <c:pt idx="164">
                  <c:v>0.216247258</c:v>
                </c:pt>
                <c:pt idx="165">
                  <c:v>0.216247258</c:v>
                </c:pt>
                <c:pt idx="166">
                  <c:v>0.216247258</c:v>
                </c:pt>
                <c:pt idx="167">
                  <c:v>0.216247258</c:v>
                </c:pt>
                <c:pt idx="168">
                  <c:v>0.216247258</c:v>
                </c:pt>
                <c:pt idx="169">
                  <c:v>0.216247258</c:v>
                </c:pt>
                <c:pt idx="170">
                  <c:v>0.216247258</c:v>
                </c:pt>
                <c:pt idx="171">
                  <c:v>0.216247258</c:v>
                </c:pt>
                <c:pt idx="172">
                  <c:v>0.216247258</c:v>
                </c:pt>
                <c:pt idx="173">
                  <c:v>0.216247258</c:v>
                </c:pt>
                <c:pt idx="174">
                  <c:v>0.216247258</c:v>
                </c:pt>
                <c:pt idx="175">
                  <c:v>0.216247258</c:v>
                </c:pt>
                <c:pt idx="176">
                  <c:v>0.216247258</c:v>
                </c:pt>
                <c:pt idx="177">
                  <c:v>0.216247258</c:v>
                </c:pt>
                <c:pt idx="178">
                  <c:v>0.216247258</c:v>
                </c:pt>
                <c:pt idx="179">
                  <c:v>0.216247258</c:v>
                </c:pt>
                <c:pt idx="180">
                  <c:v>0.216247258</c:v>
                </c:pt>
                <c:pt idx="181">
                  <c:v>0.191965051</c:v>
                </c:pt>
                <c:pt idx="182">
                  <c:v>0.191965051</c:v>
                </c:pt>
                <c:pt idx="183">
                  <c:v>0.191965051</c:v>
                </c:pt>
                <c:pt idx="184">
                  <c:v>0.191965051</c:v>
                </c:pt>
                <c:pt idx="185">
                  <c:v>0.191965051</c:v>
                </c:pt>
                <c:pt idx="186">
                  <c:v>0.191965051</c:v>
                </c:pt>
                <c:pt idx="187">
                  <c:v>0.191965051</c:v>
                </c:pt>
                <c:pt idx="188">
                  <c:v>0.191965051</c:v>
                </c:pt>
                <c:pt idx="189">
                  <c:v>0.191965051</c:v>
                </c:pt>
                <c:pt idx="190">
                  <c:v>0.191965051</c:v>
                </c:pt>
                <c:pt idx="191">
                  <c:v>0.191965051</c:v>
                </c:pt>
                <c:pt idx="192">
                  <c:v>0.191965051</c:v>
                </c:pt>
                <c:pt idx="193">
                  <c:v>0.191965051</c:v>
                </c:pt>
                <c:pt idx="194">
                  <c:v>0.191965051</c:v>
                </c:pt>
                <c:pt idx="195">
                  <c:v>0.191965051</c:v>
                </c:pt>
                <c:pt idx="196">
                  <c:v>0.191965051</c:v>
                </c:pt>
                <c:pt idx="197">
                  <c:v>0.191965051</c:v>
                </c:pt>
                <c:pt idx="198">
                  <c:v>0.191965051</c:v>
                </c:pt>
                <c:pt idx="199">
                  <c:v>0.191965051</c:v>
                </c:pt>
                <c:pt idx="200">
                  <c:v>0.191965051</c:v>
                </c:pt>
                <c:pt idx="201">
                  <c:v>0.191965051</c:v>
                </c:pt>
                <c:pt idx="202">
                  <c:v>0.191965051</c:v>
                </c:pt>
                <c:pt idx="203">
                  <c:v>0.191965051</c:v>
                </c:pt>
                <c:pt idx="204">
                  <c:v>0.191965051</c:v>
                </c:pt>
                <c:pt idx="205">
                  <c:v>0.191965051</c:v>
                </c:pt>
                <c:pt idx="206">
                  <c:v>0.191965051</c:v>
                </c:pt>
                <c:pt idx="207">
                  <c:v>0.191965051</c:v>
                </c:pt>
                <c:pt idx="208">
                  <c:v>0.191965051</c:v>
                </c:pt>
                <c:pt idx="209">
                  <c:v>0.191965051</c:v>
                </c:pt>
                <c:pt idx="210">
                  <c:v>0.191965051</c:v>
                </c:pt>
                <c:pt idx="211">
                  <c:v>0.191965051</c:v>
                </c:pt>
                <c:pt idx="212">
                  <c:v>0.18956351799999999</c:v>
                </c:pt>
                <c:pt idx="213">
                  <c:v>0.18956351799999999</c:v>
                </c:pt>
                <c:pt idx="214">
                  <c:v>0.18956351799999999</c:v>
                </c:pt>
                <c:pt idx="215">
                  <c:v>0.18956351799999999</c:v>
                </c:pt>
                <c:pt idx="216">
                  <c:v>0.18956351799999999</c:v>
                </c:pt>
                <c:pt idx="217">
                  <c:v>0.18956351799999999</c:v>
                </c:pt>
                <c:pt idx="218">
                  <c:v>0.18956351799999999</c:v>
                </c:pt>
                <c:pt idx="219">
                  <c:v>0.18956351799999999</c:v>
                </c:pt>
                <c:pt idx="220">
                  <c:v>0.18956351799999999</c:v>
                </c:pt>
                <c:pt idx="221">
                  <c:v>0.18956351799999999</c:v>
                </c:pt>
                <c:pt idx="222">
                  <c:v>0.18956351799999999</c:v>
                </c:pt>
                <c:pt idx="223">
                  <c:v>0.18956351799999999</c:v>
                </c:pt>
                <c:pt idx="224">
                  <c:v>0.18956351799999999</c:v>
                </c:pt>
                <c:pt idx="225">
                  <c:v>0.18956351799999999</c:v>
                </c:pt>
                <c:pt idx="226">
                  <c:v>0.18956351799999999</c:v>
                </c:pt>
                <c:pt idx="227">
                  <c:v>0.18956351799999999</c:v>
                </c:pt>
                <c:pt idx="228">
                  <c:v>0.18956351799999999</c:v>
                </c:pt>
                <c:pt idx="229">
                  <c:v>0.18956351799999999</c:v>
                </c:pt>
                <c:pt idx="230">
                  <c:v>0.18956351799999999</c:v>
                </c:pt>
                <c:pt idx="231">
                  <c:v>0.18956351799999999</c:v>
                </c:pt>
                <c:pt idx="232">
                  <c:v>0.18956351799999999</c:v>
                </c:pt>
                <c:pt idx="233">
                  <c:v>0.18956351799999999</c:v>
                </c:pt>
                <c:pt idx="234">
                  <c:v>0.18956351799999999</c:v>
                </c:pt>
                <c:pt idx="235">
                  <c:v>0.18956351799999999</c:v>
                </c:pt>
                <c:pt idx="236">
                  <c:v>0.18956351799999999</c:v>
                </c:pt>
                <c:pt idx="237">
                  <c:v>0.18956351799999999</c:v>
                </c:pt>
                <c:pt idx="238">
                  <c:v>0.18956351799999999</c:v>
                </c:pt>
                <c:pt idx="239">
                  <c:v>0.18956351799999999</c:v>
                </c:pt>
                <c:pt idx="240">
                  <c:v>0.18956351799999999</c:v>
                </c:pt>
                <c:pt idx="241">
                  <c:v>0.18956351799999999</c:v>
                </c:pt>
                <c:pt idx="242">
                  <c:v>0.18956351799999999</c:v>
                </c:pt>
                <c:pt idx="243">
                  <c:v>0.21598041700000001</c:v>
                </c:pt>
                <c:pt idx="244">
                  <c:v>0.21598041700000001</c:v>
                </c:pt>
                <c:pt idx="245">
                  <c:v>0.21598041700000001</c:v>
                </c:pt>
                <c:pt idx="246">
                  <c:v>0.21598041700000001</c:v>
                </c:pt>
                <c:pt idx="247">
                  <c:v>0.21598041700000001</c:v>
                </c:pt>
                <c:pt idx="248">
                  <c:v>0.21598041700000001</c:v>
                </c:pt>
                <c:pt idx="249">
                  <c:v>0.21598041700000001</c:v>
                </c:pt>
                <c:pt idx="250">
                  <c:v>0.21598041700000001</c:v>
                </c:pt>
                <c:pt idx="251">
                  <c:v>0.21598041700000001</c:v>
                </c:pt>
                <c:pt idx="252">
                  <c:v>0.21598041700000001</c:v>
                </c:pt>
                <c:pt idx="253">
                  <c:v>0.21598041700000001</c:v>
                </c:pt>
                <c:pt idx="254">
                  <c:v>0.21598041700000001</c:v>
                </c:pt>
                <c:pt idx="255">
                  <c:v>0.21598041700000001</c:v>
                </c:pt>
                <c:pt idx="256">
                  <c:v>0.21598041700000001</c:v>
                </c:pt>
                <c:pt idx="257">
                  <c:v>0.21598041700000001</c:v>
                </c:pt>
                <c:pt idx="258">
                  <c:v>0.21598041700000001</c:v>
                </c:pt>
                <c:pt idx="259">
                  <c:v>0.21598041700000001</c:v>
                </c:pt>
                <c:pt idx="260">
                  <c:v>0.21598041700000001</c:v>
                </c:pt>
                <c:pt idx="261">
                  <c:v>0.21598041700000001</c:v>
                </c:pt>
                <c:pt idx="262">
                  <c:v>0.21598041700000001</c:v>
                </c:pt>
                <c:pt idx="263">
                  <c:v>0.21598041700000001</c:v>
                </c:pt>
                <c:pt idx="264">
                  <c:v>0.21598041700000001</c:v>
                </c:pt>
                <c:pt idx="265">
                  <c:v>0.21598041700000001</c:v>
                </c:pt>
                <c:pt idx="266">
                  <c:v>0.21598041700000001</c:v>
                </c:pt>
                <c:pt idx="267">
                  <c:v>0.21598041700000001</c:v>
                </c:pt>
                <c:pt idx="268">
                  <c:v>0.21598041700000001</c:v>
                </c:pt>
                <c:pt idx="269">
                  <c:v>0.21598041700000001</c:v>
                </c:pt>
                <c:pt idx="270">
                  <c:v>0.21598041700000001</c:v>
                </c:pt>
                <c:pt idx="271">
                  <c:v>0.21598041700000001</c:v>
                </c:pt>
                <c:pt idx="272">
                  <c:v>0.21598041700000001</c:v>
                </c:pt>
                <c:pt idx="273">
                  <c:v>0.23599322199999997</c:v>
                </c:pt>
                <c:pt idx="274">
                  <c:v>0.23599322199999997</c:v>
                </c:pt>
                <c:pt idx="275">
                  <c:v>0.23599322199999997</c:v>
                </c:pt>
                <c:pt idx="276">
                  <c:v>0.23599322199999997</c:v>
                </c:pt>
                <c:pt idx="277">
                  <c:v>0.23599322199999997</c:v>
                </c:pt>
                <c:pt idx="278">
                  <c:v>0.23599322199999997</c:v>
                </c:pt>
                <c:pt idx="279">
                  <c:v>0.23599322199999997</c:v>
                </c:pt>
                <c:pt idx="280">
                  <c:v>0.23599322199999997</c:v>
                </c:pt>
                <c:pt idx="281">
                  <c:v>0.23599322199999997</c:v>
                </c:pt>
                <c:pt idx="282">
                  <c:v>0.23599322199999997</c:v>
                </c:pt>
                <c:pt idx="283">
                  <c:v>0.23599322199999997</c:v>
                </c:pt>
                <c:pt idx="284">
                  <c:v>0.23599322199999997</c:v>
                </c:pt>
                <c:pt idx="285">
                  <c:v>0.23599322199999997</c:v>
                </c:pt>
                <c:pt idx="286">
                  <c:v>0.23599322199999997</c:v>
                </c:pt>
                <c:pt idx="287">
                  <c:v>0.23599322199999997</c:v>
                </c:pt>
                <c:pt idx="288">
                  <c:v>0.23599322199999997</c:v>
                </c:pt>
                <c:pt idx="289">
                  <c:v>0.23599322199999997</c:v>
                </c:pt>
                <c:pt idx="290">
                  <c:v>0.23599322199999997</c:v>
                </c:pt>
                <c:pt idx="291">
                  <c:v>0.23599322199999997</c:v>
                </c:pt>
                <c:pt idx="292">
                  <c:v>0.23599322199999997</c:v>
                </c:pt>
                <c:pt idx="293">
                  <c:v>0.23599322199999997</c:v>
                </c:pt>
                <c:pt idx="294">
                  <c:v>0.23599322199999997</c:v>
                </c:pt>
                <c:pt idx="295">
                  <c:v>0.23599322199999997</c:v>
                </c:pt>
                <c:pt idx="296">
                  <c:v>0.23599322199999997</c:v>
                </c:pt>
                <c:pt idx="297">
                  <c:v>0.23599322199999997</c:v>
                </c:pt>
                <c:pt idx="298">
                  <c:v>0.23599322199999997</c:v>
                </c:pt>
                <c:pt idx="299">
                  <c:v>0.23599322199999997</c:v>
                </c:pt>
                <c:pt idx="300">
                  <c:v>0.23599322199999997</c:v>
                </c:pt>
                <c:pt idx="301">
                  <c:v>0.23599322199999997</c:v>
                </c:pt>
                <c:pt idx="302">
                  <c:v>0.23599322199999997</c:v>
                </c:pt>
                <c:pt idx="303">
                  <c:v>0.23599322199999997</c:v>
                </c:pt>
                <c:pt idx="304">
                  <c:v>0.29635711100000001</c:v>
                </c:pt>
                <c:pt idx="305">
                  <c:v>0.29635711100000001</c:v>
                </c:pt>
                <c:pt idx="306">
                  <c:v>0.29635711100000001</c:v>
                </c:pt>
                <c:pt idx="307">
                  <c:v>0.29635711100000001</c:v>
                </c:pt>
                <c:pt idx="308">
                  <c:v>0.31244554000000002</c:v>
                </c:pt>
                <c:pt idx="309">
                  <c:v>0.26854740100000002</c:v>
                </c:pt>
                <c:pt idx="310">
                  <c:v>0.31244554000000002</c:v>
                </c:pt>
                <c:pt idx="311">
                  <c:v>0.31244554000000002</c:v>
                </c:pt>
                <c:pt idx="312">
                  <c:v>0.31244554000000002</c:v>
                </c:pt>
                <c:pt idx="313">
                  <c:v>0.31244554000000002</c:v>
                </c:pt>
                <c:pt idx="314">
                  <c:v>0.31244554000000002</c:v>
                </c:pt>
                <c:pt idx="315">
                  <c:v>0.31244554000000002</c:v>
                </c:pt>
                <c:pt idx="316">
                  <c:v>0.26854740100000002</c:v>
                </c:pt>
                <c:pt idx="317">
                  <c:v>0.33368756500000002</c:v>
                </c:pt>
                <c:pt idx="318">
                  <c:v>0.33368756500000002</c:v>
                </c:pt>
                <c:pt idx="319">
                  <c:v>0.33368756500000002</c:v>
                </c:pt>
                <c:pt idx="320">
                  <c:v>0.33368756500000002</c:v>
                </c:pt>
                <c:pt idx="321">
                  <c:v>0.33368756500000002</c:v>
                </c:pt>
                <c:pt idx="322">
                  <c:v>0.34210030499999999</c:v>
                </c:pt>
                <c:pt idx="323">
                  <c:v>0.26854740100000002</c:v>
                </c:pt>
                <c:pt idx="324">
                  <c:v>0.34210030499999999</c:v>
                </c:pt>
                <c:pt idx="325">
                  <c:v>0.34210030499999999</c:v>
                </c:pt>
                <c:pt idx="326">
                  <c:v>0.34210030499999999</c:v>
                </c:pt>
                <c:pt idx="327">
                  <c:v>0.34210030499999999</c:v>
                </c:pt>
                <c:pt idx="328">
                  <c:v>0.34210030499999999</c:v>
                </c:pt>
                <c:pt idx="329">
                  <c:v>0.34367805400000001</c:v>
                </c:pt>
                <c:pt idx="330">
                  <c:v>0.26854740100000002</c:v>
                </c:pt>
                <c:pt idx="331">
                  <c:v>0.34367805400000001</c:v>
                </c:pt>
                <c:pt idx="332">
                  <c:v>0.34367805400000001</c:v>
                </c:pt>
                <c:pt idx="333">
                  <c:v>0.34367805400000001</c:v>
                </c:pt>
                <c:pt idx="334">
                  <c:v>0.364758205</c:v>
                </c:pt>
                <c:pt idx="335">
                  <c:v>0.364758205</c:v>
                </c:pt>
                <c:pt idx="336">
                  <c:v>0.366439601</c:v>
                </c:pt>
                <c:pt idx="337">
                  <c:v>0.28962755200000001</c:v>
                </c:pt>
                <c:pt idx="338">
                  <c:v>0.366439601</c:v>
                </c:pt>
                <c:pt idx="339">
                  <c:v>0.366439601</c:v>
                </c:pt>
                <c:pt idx="340">
                  <c:v>0.366439601</c:v>
                </c:pt>
                <c:pt idx="341">
                  <c:v>0.366439601</c:v>
                </c:pt>
                <c:pt idx="342">
                  <c:v>0.366439601</c:v>
                </c:pt>
                <c:pt idx="343">
                  <c:v>0.366439601</c:v>
                </c:pt>
                <c:pt idx="344">
                  <c:v>0.28962755200000001</c:v>
                </c:pt>
                <c:pt idx="345">
                  <c:v>0.377380194</c:v>
                </c:pt>
                <c:pt idx="346">
                  <c:v>0.377380194</c:v>
                </c:pt>
                <c:pt idx="347">
                  <c:v>0.377380194</c:v>
                </c:pt>
                <c:pt idx="348">
                  <c:v>0.377380194</c:v>
                </c:pt>
                <c:pt idx="349">
                  <c:v>0.377380194</c:v>
                </c:pt>
                <c:pt idx="350">
                  <c:v>0.377380194</c:v>
                </c:pt>
                <c:pt idx="351">
                  <c:v>0.28962755200000001</c:v>
                </c:pt>
                <c:pt idx="352">
                  <c:v>0.38179673799999997</c:v>
                </c:pt>
                <c:pt idx="353">
                  <c:v>0.38179673799999997</c:v>
                </c:pt>
                <c:pt idx="354">
                  <c:v>0.38179673799999997</c:v>
                </c:pt>
                <c:pt idx="355">
                  <c:v>0.38179673799999997</c:v>
                </c:pt>
                <c:pt idx="356">
                  <c:v>0.38179673799999997</c:v>
                </c:pt>
                <c:pt idx="357">
                  <c:v>0.38179673799999997</c:v>
                </c:pt>
                <c:pt idx="358">
                  <c:v>0.28962755200000001</c:v>
                </c:pt>
                <c:pt idx="359">
                  <c:v>0.28962755200000001</c:v>
                </c:pt>
                <c:pt idx="360">
                  <c:v>0.38179673799999997</c:v>
                </c:pt>
                <c:pt idx="361">
                  <c:v>0.38179649599999999</c:v>
                </c:pt>
                <c:pt idx="362">
                  <c:v>0.38179649599999999</c:v>
                </c:pt>
                <c:pt idx="363">
                  <c:v>0.39062960300000005</c:v>
                </c:pt>
                <c:pt idx="364">
                  <c:v>0.39062960300000005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2E-418D-8B73-963560B8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370688"/>
        <c:axId val="358371264"/>
      </c:scatterChart>
      <c:valAx>
        <c:axId val="358370688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58371264"/>
        <c:crosses val="autoZero"/>
        <c:crossBetween val="midCat"/>
        <c:majorUnit val="50"/>
      </c:valAx>
      <c:valAx>
        <c:axId val="35837126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35837068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2022'!$J$8</c:f>
              <c:strCache>
                <c:ptCount val="1"/>
                <c:pt idx="0">
                  <c:v>C3B1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2022'!$J$9:$J$373</c:f>
              <c:numCache>
                <c:formatCode>0.000000</c:formatCode>
                <c:ptCount val="365"/>
                <c:pt idx="0">
                  <c:v>0.78256803200000014</c:v>
                </c:pt>
                <c:pt idx="1">
                  <c:v>0.78256803200000014</c:v>
                </c:pt>
                <c:pt idx="2">
                  <c:v>0.78256803200000014</c:v>
                </c:pt>
                <c:pt idx="3">
                  <c:v>0.78256803200000014</c:v>
                </c:pt>
                <c:pt idx="4">
                  <c:v>0.71932857800000005</c:v>
                </c:pt>
                <c:pt idx="5">
                  <c:v>0.71932857800000005</c:v>
                </c:pt>
                <c:pt idx="6">
                  <c:v>0.71932857800000005</c:v>
                </c:pt>
                <c:pt idx="7">
                  <c:v>0.71932857800000005</c:v>
                </c:pt>
                <c:pt idx="8">
                  <c:v>0.71932857800000005</c:v>
                </c:pt>
                <c:pt idx="9">
                  <c:v>0.71932857800000005</c:v>
                </c:pt>
                <c:pt idx="10">
                  <c:v>0.71932857800000005</c:v>
                </c:pt>
                <c:pt idx="11">
                  <c:v>0.67954753400000012</c:v>
                </c:pt>
                <c:pt idx="12">
                  <c:v>0.67954753400000012</c:v>
                </c:pt>
                <c:pt idx="13">
                  <c:v>0.67954753400000012</c:v>
                </c:pt>
                <c:pt idx="14">
                  <c:v>0.67954753400000012</c:v>
                </c:pt>
                <c:pt idx="15">
                  <c:v>0.67954753400000012</c:v>
                </c:pt>
                <c:pt idx="16">
                  <c:v>0.67954753400000012</c:v>
                </c:pt>
                <c:pt idx="17">
                  <c:v>0.67954753400000012</c:v>
                </c:pt>
                <c:pt idx="18">
                  <c:v>0.67954753400000012</c:v>
                </c:pt>
                <c:pt idx="19">
                  <c:v>0.67954753400000012</c:v>
                </c:pt>
                <c:pt idx="20">
                  <c:v>0.67954753400000012</c:v>
                </c:pt>
                <c:pt idx="21">
                  <c:v>0.677197418</c:v>
                </c:pt>
                <c:pt idx="22">
                  <c:v>0.677197418</c:v>
                </c:pt>
                <c:pt idx="23">
                  <c:v>0.677197418</c:v>
                </c:pt>
                <c:pt idx="24">
                  <c:v>0.677197418</c:v>
                </c:pt>
                <c:pt idx="25">
                  <c:v>0.677197418</c:v>
                </c:pt>
                <c:pt idx="26">
                  <c:v>0.677197418</c:v>
                </c:pt>
                <c:pt idx="27">
                  <c:v>0.677197418</c:v>
                </c:pt>
                <c:pt idx="28">
                  <c:v>0.64523585299999997</c:v>
                </c:pt>
                <c:pt idx="29">
                  <c:v>0.64523585299999997</c:v>
                </c:pt>
                <c:pt idx="30">
                  <c:v>0.64523585299999997</c:v>
                </c:pt>
                <c:pt idx="31">
                  <c:v>0.64594741900000008</c:v>
                </c:pt>
                <c:pt idx="32">
                  <c:v>0.64594741900000008</c:v>
                </c:pt>
                <c:pt idx="33">
                  <c:v>0.64594741900000008</c:v>
                </c:pt>
                <c:pt idx="34">
                  <c:v>0.64594741900000008</c:v>
                </c:pt>
                <c:pt idx="35">
                  <c:v>0.6271892320000001</c:v>
                </c:pt>
                <c:pt idx="36">
                  <c:v>0.6271892320000001</c:v>
                </c:pt>
                <c:pt idx="37">
                  <c:v>0.6271892320000001</c:v>
                </c:pt>
                <c:pt idx="38">
                  <c:v>0.6271892320000001</c:v>
                </c:pt>
                <c:pt idx="39">
                  <c:v>0.6271892320000001</c:v>
                </c:pt>
                <c:pt idx="40">
                  <c:v>0.6271892320000001</c:v>
                </c:pt>
                <c:pt idx="41">
                  <c:v>0.6271892320000001</c:v>
                </c:pt>
                <c:pt idx="42">
                  <c:v>0.61548138400000008</c:v>
                </c:pt>
                <c:pt idx="43">
                  <c:v>0.61548138400000008</c:v>
                </c:pt>
                <c:pt idx="44">
                  <c:v>0.61548138400000008</c:v>
                </c:pt>
                <c:pt idx="45">
                  <c:v>0.61548138400000008</c:v>
                </c:pt>
                <c:pt idx="46">
                  <c:v>0.61548138400000008</c:v>
                </c:pt>
                <c:pt idx="47">
                  <c:v>0.61548138400000008</c:v>
                </c:pt>
                <c:pt idx="48">
                  <c:v>0.61548138400000008</c:v>
                </c:pt>
                <c:pt idx="49">
                  <c:v>0.59834691400000006</c:v>
                </c:pt>
                <c:pt idx="50">
                  <c:v>0.59834691400000006</c:v>
                </c:pt>
                <c:pt idx="51">
                  <c:v>0.59834691400000006</c:v>
                </c:pt>
                <c:pt idx="52">
                  <c:v>0.59834691400000006</c:v>
                </c:pt>
                <c:pt idx="53">
                  <c:v>0.59834691400000006</c:v>
                </c:pt>
                <c:pt idx="54">
                  <c:v>0.59834691400000006</c:v>
                </c:pt>
                <c:pt idx="55">
                  <c:v>0.59834691400000006</c:v>
                </c:pt>
                <c:pt idx="56">
                  <c:v>0.59834691400000006</c:v>
                </c:pt>
                <c:pt idx="57">
                  <c:v>0.55463477800000005</c:v>
                </c:pt>
                <c:pt idx="58">
                  <c:v>0.55463477800000005</c:v>
                </c:pt>
                <c:pt idx="59">
                  <c:v>0.55086940500000003</c:v>
                </c:pt>
                <c:pt idx="60">
                  <c:v>0.55086940500000003</c:v>
                </c:pt>
                <c:pt idx="61">
                  <c:v>0.55086940500000003</c:v>
                </c:pt>
                <c:pt idx="62">
                  <c:v>0.55086940500000003</c:v>
                </c:pt>
                <c:pt idx="63">
                  <c:v>0.55086940500000003</c:v>
                </c:pt>
                <c:pt idx="64">
                  <c:v>0.55086940500000003</c:v>
                </c:pt>
                <c:pt idx="65">
                  <c:v>0.55086940500000003</c:v>
                </c:pt>
                <c:pt idx="66">
                  <c:v>0.55086940500000003</c:v>
                </c:pt>
                <c:pt idx="67">
                  <c:v>0.55086940500000003</c:v>
                </c:pt>
                <c:pt idx="68">
                  <c:v>0.55086940500000003</c:v>
                </c:pt>
                <c:pt idx="69">
                  <c:v>0.55086940500000003</c:v>
                </c:pt>
                <c:pt idx="70">
                  <c:v>0.55086940500000003</c:v>
                </c:pt>
                <c:pt idx="71">
                  <c:v>0.55086940500000003</c:v>
                </c:pt>
                <c:pt idx="72">
                  <c:v>0.55086940500000003</c:v>
                </c:pt>
                <c:pt idx="73">
                  <c:v>0.50638814700000001</c:v>
                </c:pt>
                <c:pt idx="74">
                  <c:v>0.50638814700000001</c:v>
                </c:pt>
                <c:pt idx="75">
                  <c:v>0.50638814700000001</c:v>
                </c:pt>
                <c:pt idx="76">
                  <c:v>0.50638814700000001</c:v>
                </c:pt>
                <c:pt idx="77">
                  <c:v>0.50638814700000001</c:v>
                </c:pt>
                <c:pt idx="78">
                  <c:v>0.50638814700000001</c:v>
                </c:pt>
                <c:pt idx="79">
                  <c:v>0.50638814700000001</c:v>
                </c:pt>
                <c:pt idx="80">
                  <c:v>0.50168790600000002</c:v>
                </c:pt>
                <c:pt idx="81">
                  <c:v>0.50168790600000002</c:v>
                </c:pt>
                <c:pt idx="82">
                  <c:v>0.50168790600000002</c:v>
                </c:pt>
                <c:pt idx="83">
                  <c:v>0.50168790600000002</c:v>
                </c:pt>
                <c:pt idx="84">
                  <c:v>0.50168790600000002</c:v>
                </c:pt>
                <c:pt idx="85">
                  <c:v>0.50168790600000002</c:v>
                </c:pt>
                <c:pt idx="86">
                  <c:v>0.50168790600000002</c:v>
                </c:pt>
                <c:pt idx="87">
                  <c:v>0.50168790600000002</c:v>
                </c:pt>
                <c:pt idx="88">
                  <c:v>0.38388304499999998</c:v>
                </c:pt>
                <c:pt idx="89">
                  <c:v>0.38388304499999998</c:v>
                </c:pt>
                <c:pt idx="90">
                  <c:v>0.38216342599999997</c:v>
                </c:pt>
                <c:pt idx="91">
                  <c:v>0.38216342599999997</c:v>
                </c:pt>
                <c:pt idx="92">
                  <c:v>0.38216342599999997</c:v>
                </c:pt>
                <c:pt idx="93">
                  <c:v>0.38216342599999997</c:v>
                </c:pt>
                <c:pt idx="94">
                  <c:v>0.37981331900000004</c:v>
                </c:pt>
                <c:pt idx="95">
                  <c:v>0.37981331900000004</c:v>
                </c:pt>
                <c:pt idx="96">
                  <c:v>0.37981331900000004</c:v>
                </c:pt>
                <c:pt idx="97">
                  <c:v>0.37981331900000004</c:v>
                </c:pt>
                <c:pt idx="98">
                  <c:v>0.37981331900000004</c:v>
                </c:pt>
                <c:pt idx="99">
                  <c:v>0.37981331900000004</c:v>
                </c:pt>
                <c:pt idx="100">
                  <c:v>0.37981331900000004</c:v>
                </c:pt>
                <c:pt idx="101">
                  <c:v>0.37981331900000004</c:v>
                </c:pt>
                <c:pt idx="102">
                  <c:v>0.37981331900000004</c:v>
                </c:pt>
                <c:pt idx="103">
                  <c:v>0.37981331900000004</c:v>
                </c:pt>
                <c:pt idx="104">
                  <c:v>0.37981331900000004</c:v>
                </c:pt>
                <c:pt idx="105">
                  <c:v>2.8296880999999999E-2</c:v>
                </c:pt>
                <c:pt idx="106">
                  <c:v>2.8296880999999999E-2</c:v>
                </c:pt>
                <c:pt idx="107">
                  <c:v>2.8296880999999999E-2</c:v>
                </c:pt>
                <c:pt idx="108">
                  <c:v>2.8296880999999999E-2</c:v>
                </c:pt>
                <c:pt idx="109">
                  <c:v>2.8296880999999999E-2</c:v>
                </c:pt>
                <c:pt idx="110">
                  <c:v>2.8296880999999999E-2</c:v>
                </c:pt>
                <c:pt idx="111">
                  <c:v>2.8296880999999999E-2</c:v>
                </c:pt>
                <c:pt idx="112">
                  <c:v>2.8296880999999999E-2</c:v>
                </c:pt>
                <c:pt idx="113">
                  <c:v>2.8296880999999999E-2</c:v>
                </c:pt>
                <c:pt idx="114">
                  <c:v>2.8296880999999999E-2</c:v>
                </c:pt>
                <c:pt idx="115">
                  <c:v>2.8296880999999999E-2</c:v>
                </c:pt>
                <c:pt idx="116">
                  <c:v>2.8296880999999999E-2</c:v>
                </c:pt>
                <c:pt idx="117">
                  <c:v>2.8296880999999999E-2</c:v>
                </c:pt>
                <c:pt idx="118">
                  <c:v>2.8296880999999999E-2</c:v>
                </c:pt>
                <c:pt idx="119">
                  <c:v>2.8296880999999999E-2</c:v>
                </c:pt>
                <c:pt idx="120">
                  <c:v>2.5450615999999999E-2</c:v>
                </c:pt>
                <c:pt idx="121">
                  <c:v>2.5450615999999999E-2</c:v>
                </c:pt>
                <c:pt idx="122">
                  <c:v>2.5450615999999999E-2</c:v>
                </c:pt>
                <c:pt idx="123">
                  <c:v>2.5450615999999999E-2</c:v>
                </c:pt>
                <c:pt idx="124">
                  <c:v>2.5450615999999999E-2</c:v>
                </c:pt>
                <c:pt idx="125">
                  <c:v>2.5450615999999999E-2</c:v>
                </c:pt>
                <c:pt idx="126">
                  <c:v>2.5450615999999999E-2</c:v>
                </c:pt>
                <c:pt idx="127">
                  <c:v>2.5450615999999999E-2</c:v>
                </c:pt>
                <c:pt idx="128">
                  <c:v>2.5450615999999999E-2</c:v>
                </c:pt>
                <c:pt idx="129">
                  <c:v>2.5450615999999999E-2</c:v>
                </c:pt>
                <c:pt idx="130">
                  <c:v>2.5450615999999999E-2</c:v>
                </c:pt>
                <c:pt idx="131">
                  <c:v>2.5450615999999999E-2</c:v>
                </c:pt>
                <c:pt idx="132">
                  <c:v>2.5450615999999999E-2</c:v>
                </c:pt>
                <c:pt idx="133">
                  <c:v>2.5450615999999999E-2</c:v>
                </c:pt>
                <c:pt idx="134">
                  <c:v>2.5450615999999999E-2</c:v>
                </c:pt>
                <c:pt idx="135">
                  <c:v>2.5450615999999999E-2</c:v>
                </c:pt>
                <c:pt idx="136">
                  <c:v>2.5450615999999999E-2</c:v>
                </c:pt>
                <c:pt idx="137">
                  <c:v>2.5450615999999999E-2</c:v>
                </c:pt>
                <c:pt idx="138">
                  <c:v>2.5450615999999999E-2</c:v>
                </c:pt>
                <c:pt idx="139">
                  <c:v>2.5450615999999999E-2</c:v>
                </c:pt>
                <c:pt idx="140">
                  <c:v>2.5450615999999999E-2</c:v>
                </c:pt>
                <c:pt idx="141">
                  <c:v>2.5450615999999999E-2</c:v>
                </c:pt>
                <c:pt idx="142">
                  <c:v>2.5450615999999999E-2</c:v>
                </c:pt>
                <c:pt idx="143">
                  <c:v>2.5450615999999999E-2</c:v>
                </c:pt>
                <c:pt idx="144">
                  <c:v>2.5450615999999999E-2</c:v>
                </c:pt>
                <c:pt idx="145">
                  <c:v>2.5450615999999999E-2</c:v>
                </c:pt>
                <c:pt idx="146">
                  <c:v>2.5450615999999999E-2</c:v>
                </c:pt>
                <c:pt idx="147">
                  <c:v>2.5450615999999999E-2</c:v>
                </c:pt>
                <c:pt idx="148">
                  <c:v>2.5450615999999999E-2</c:v>
                </c:pt>
                <c:pt idx="149">
                  <c:v>2.5450615999999999E-2</c:v>
                </c:pt>
                <c:pt idx="150">
                  <c:v>2.5450615999999999E-2</c:v>
                </c:pt>
                <c:pt idx="151">
                  <c:v>2.4027481999999999E-2</c:v>
                </c:pt>
                <c:pt idx="152">
                  <c:v>2.4027481999999999E-2</c:v>
                </c:pt>
                <c:pt idx="153">
                  <c:v>2.4027481999999999E-2</c:v>
                </c:pt>
                <c:pt idx="154">
                  <c:v>2.4027481999999999E-2</c:v>
                </c:pt>
                <c:pt idx="155">
                  <c:v>2.4027481999999999E-2</c:v>
                </c:pt>
                <c:pt idx="156">
                  <c:v>2.4027481999999999E-2</c:v>
                </c:pt>
                <c:pt idx="157">
                  <c:v>2.4027481999999999E-2</c:v>
                </c:pt>
                <c:pt idx="158">
                  <c:v>2.4027481999999999E-2</c:v>
                </c:pt>
                <c:pt idx="159">
                  <c:v>2.4027481999999999E-2</c:v>
                </c:pt>
                <c:pt idx="160">
                  <c:v>2.4027481999999999E-2</c:v>
                </c:pt>
                <c:pt idx="161">
                  <c:v>2.4027481999999999E-2</c:v>
                </c:pt>
                <c:pt idx="162">
                  <c:v>2.4027481999999999E-2</c:v>
                </c:pt>
                <c:pt idx="163">
                  <c:v>2.4027481999999999E-2</c:v>
                </c:pt>
                <c:pt idx="164">
                  <c:v>2.4027481999999999E-2</c:v>
                </c:pt>
                <c:pt idx="165">
                  <c:v>2.4027481999999999E-2</c:v>
                </c:pt>
                <c:pt idx="166">
                  <c:v>2.4027481999999999E-2</c:v>
                </c:pt>
                <c:pt idx="167">
                  <c:v>2.4027481999999999E-2</c:v>
                </c:pt>
                <c:pt idx="168">
                  <c:v>2.4027481999999999E-2</c:v>
                </c:pt>
                <c:pt idx="169">
                  <c:v>2.4027481999999999E-2</c:v>
                </c:pt>
                <c:pt idx="170">
                  <c:v>2.4027481999999999E-2</c:v>
                </c:pt>
                <c:pt idx="171">
                  <c:v>2.4027481999999999E-2</c:v>
                </c:pt>
                <c:pt idx="172">
                  <c:v>2.4027481999999999E-2</c:v>
                </c:pt>
                <c:pt idx="173">
                  <c:v>2.4027481999999999E-2</c:v>
                </c:pt>
                <c:pt idx="174">
                  <c:v>2.4027481999999999E-2</c:v>
                </c:pt>
                <c:pt idx="175">
                  <c:v>2.4027481999999999E-2</c:v>
                </c:pt>
                <c:pt idx="176">
                  <c:v>2.4027481999999999E-2</c:v>
                </c:pt>
                <c:pt idx="177">
                  <c:v>2.4027481999999999E-2</c:v>
                </c:pt>
                <c:pt idx="178">
                  <c:v>2.4027481999999999E-2</c:v>
                </c:pt>
                <c:pt idx="179">
                  <c:v>2.4027481999999999E-2</c:v>
                </c:pt>
                <c:pt idx="180">
                  <c:v>2.4027481999999999E-2</c:v>
                </c:pt>
                <c:pt idx="181">
                  <c:v>2.1329458999999999E-2</c:v>
                </c:pt>
                <c:pt idx="182">
                  <c:v>2.1329458999999999E-2</c:v>
                </c:pt>
                <c:pt idx="183">
                  <c:v>2.1329458999999999E-2</c:v>
                </c:pt>
                <c:pt idx="184">
                  <c:v>2.1329458999999999E-2</c:v>
                </c:pt>
                <c:pt idx="185">
                  <c:v>2.1329458999999999E-2</c:v>
                </c:pt>
                <c:pt idx="186">
                  <c:v>2.1329458999999999E-2</c:v>
                </c:pt>
                <c:pt idx="187">
                  <c:v>2.1329458999999999E-2</c:v>
                </c:pt>
                <c:pt idx="188">
                  <c:v>2.1329458999999999E-2</c:v>
                </c:pt>
                <c:pt idx="189">
                  <c:v>2.1329458999999999E-2</c:v>
                </c:pt>
                <c:pt idx="190">
                  <c:v>2.1329458999999999E-2</c:v>
                </c:pt>
                <c:pt idx="191">
                  <c:v>2.1329458999999999E-2</c:v>
                </c:pt>
                <c:pt idx="192">
                  <c:v>2.1329458999999999E-2</c:v>
                </c:pt>
                <c:pt idx="193">
                  <c:v>2.1329458999999999E-2</c:v>
                </c:pt>
                <c:pt idx="194">
                  <c:v>2.1329458999999999E-2</c:v>
                </c:pt>
                <c:pt idx="195">
                  <c:v>2.1329458999999999E-2</c:v>
                </c:pt>
                <c:pt idx="196">
                  <c:v>2.1329458999999999E-2</c:v>
                </c:pt>
                <c:pt idx="197">
                  <c:v>2.1329458999999999E-2</c:v>
                </c:pt>
                <c:pt idx="198">
                  <c:v>2.1329458999999999E-2</c:v>
                </c:pt>
                <c:pt idx="199">
                  <c:v>2.1329458999999999E-2</c:v>
                </c:pt>
                <c:pt idx="200">
                  <c:v>2.1329458999999999E-2</c:v>
                </c:pt>
                <c:pt idx="201">
                  <c:v>2.1329458999999999E-2</c:v>
                </c:pt>
                <c:pt idx="202">
                  <c:v>2.1329458999999999E-2</c:v>
                </c:pt>
                <c:pt idx="203">
                  <c:v>2.1329458999999999E-2</c:v>
                </c:pt>
                <c:pt idx="204">
                  <c:v>2.1329458999999999E-2</c:v>
                </c:pt>
                <c:pt idx="205">
                  <c:v>2.1329458999999999E-2</c:v>
                </c:pt>
                <c:pt idx="206">
                  <c:v>2.1329458999999999E-2</c:v>
                </c:pt>
                <c:pt idx="207">
                  <c:v>2.1329458999999999E-2</c:v>
                </c:pt>
                <c:pt idx="208">
                  <c:v>2.1329458999999999E-2</c:v>
                </c:pt>
                <c:pt idx="209">
                  <c:v>2.1329458999999999E-2</c:v>
                </c:pt>
                <c:pt idx="210">
                  <c:v>2.1329458999999999E-2</c:v>
                </c:pt>
                <c:pt idx="211">
                  <c:v>2.1329458999999999E-2</c:v>
                </c:pt>
                <c:pt idx="212">
                  <c:v>2.1062622E-2</c:v>
                </c:pt>
                <c:pt idx="213">
                  <c:v>2.1062622E-2</c:v>
                </c:pt>
                <c:pt idx="214">
                  <c:v>2.1062622E-2</c:v>
                </c:pt>
                <c:pt idx="215">
                  <c:v>2.1062622E-2</c:v>
                </c:pt>
                <c:pt idx="216">
                  <c:v>2.1062622E-2</c:v>
                </c:pt>
                <c:pt idx="217">
                  <c:v>2.1062622E-2</c:v>
                </c:pt>
                <c:pt idx="218">
                  <c:v>2.1062622E-2</c:v>
                </c:pt>
                <c:pt idx="219">
                  <c:v>2.1062622E-2</c:v>
                </c:pt>
                <c:pt idx="220">
                  <c:v>2.1062622E-2</c:v>
                </c:pt>
                <c:pt idx="221">
                  <c:v>2.1062622E-2</c:v>
                </c:pt>
                <c:pt idx="222">
                  <c:v>2.1062622E-2</c:v>
                </c:pt>
                <c:pt idx="223">
                  <c:v>2.1062622E-2</c:v>
                </c:pt>
                <c:pt idx="224">
                  <c:v>2.1062622E-2</c:v>
                </c:pt>
                <c:pt idx="225">
                  <c:v>2.1062622E-2</c:v>
                </c:pt>
                <c:pt idx="226">
                  <c:v>2.1062622E-2</c:v>
                </c:pt>
                <c:pt idx="227">
                  <c:v>2.1062622E-2</c:v>
                </c:pt>
                <c:pt idx="228">
                  <c:v>2.1062622E-2</c:v>
                </c:pt>
                <c:pt idx="229">
                  <c:v>2.1062622E-2</c:v>
                </c:pt>
                <c:pt idx="230">
                  <c:v>2.1062622E-2</c:v>
                </c:pt>
                <c:pt idx="231">
                  <c:v>2.1062622E-2</c:v>
                </c:pt>
                <c:pt idx="232">
                  <c:v>2.1062622E-2</c:v>
                </c:pt>
                <c:pt idx="233">
                  <c:v>2.1062622E-2</c:v>
                </c:pt>
                <c:pt idx="234">
                  <c:v>2.1062622E-2</c:v>
                </c:pt>
                <c:pt idx="235">
                  <c:v>2.1062622E-2</c:v>
                </c:pt>
                <c:pt idx="236">
                  <c:v>2.1062622E-2</c:v>
                </c:pt>
                <c:pt idx="237">
                  <c:v>2.1062622E-2</c:v>
                </c:pt>
                <c:pt idx="238">
                  <c:v>2.1062622E-2</c:v>
                </c:pt>
                <c:pt idx="239">
                  <c:v>2.1062622E-2</c:v>
                </c:pt>
                <c:pt idx="240">
                  <c:v>2.1062622E-2</c:v>
                </c:pt>
                <c:pt idx="241">
                  <c:v>2.1062622E-2</c:v>
                </c:pt>
                <c:pt idx="242">
                  <c:v>2.1062622E-2</c:v>
                </c:pt>
                <c:pt idx="243">
                  <c:v>2.3997833E-2</c:v>
                </c:pt>
                <c:pt idx="244">
                  <c:v>2.3997833E-2</c:v>
                </c:pt>
                <c:pt idx="245">
                  <c:v>2.3997833E-2</c:v>
                </c:pt>
                <c:pt idx="246">
                  <c:v>2.3997833E-2</c:v>
                </c:pt>
                <c:pt idx="247">
                  <c:v>2.3997833E-2</c:v>
                </c:pt>
                <c:pt idx="248">
                  <c:v>2.3997833E-2</c:v>
                </c:pt>
                <c:pt idx="249">
                  <c:v>2.3997833E-2</c:v>
                </c:pt>
                <c:pt idx="250">
                  <c:v>2.3997833E-2</c:v>
                </c:pt>
                <c:pt idx="251">
                  <c:v>2.3997833E-2</c:v>
                </c:pt>
                <c:pt idx="252">
                  <c:v>2.3997833E-2</c:v>
                </c:pt>
                <c:pt idx="253">
                  <c:v>2.3997833E-2</c:v>
                </c:pt>
                <c:pt idx="254">
                  <c:v>2.3997833E-2</c:v>
                </c:pt>
                <c:pt idx="255">
                  <c:v>2.3997833E-2</c:v>
                </c:pt>
                <c:pt idx="256">
                  <c:v>2.3997833E-2</c:v>
                </c:pt>
                <c:pt idx="257">
                  <c:v>2.3997833E-2</c:v>
                </c:pt>
                <c:pt idx="258">
                  <c:v>2.3997833E-2</c:v>
                </c:pt>
                <c:pt idx="259">
                  <c:v>2.3997833E-2</c:v>
                </c:pt>
                <c:pt idx="260">
                  <c:v>2.3997833E-2</c:v>
                </c:pt>
                <c:pt idx="261">
                  <c:v>2.3997833E-2</c:v>
                </c:pt>
                <c:pt idx="262">
                  <c:v>2.3997833E-2</c:v>
                </c:pt>
                <c:pt idx="263">
                  <c:v>2.3997833E-2</c:v>
                </c:pt>
                <c:pt idx="264">
                  <c:v>2.3997833E-2</c:v>
                </c:pt>
                <c:pt idx="265">
                  <c:v>2.3997833E-2</c:v>
                </c:pt>
                <c:pt idx="266">
                  <c:v>2.3997833E-2</c:v>
                </c:pt>
                <c:pt idx="267">
                  <c:v>2.3997833E-2</c:v>
                </c:pt>
                <c:pt idx="268">
                  <c:v>2.3997833E-2</c:v>
                </c:pt>
                <c:pt idx="269">
                  <c:v>2.3997833E-2</c:v>
                </c:pt>
                <c:pt idx="270">
                  <c:v>2.3997833E-2</c:v>
                </c:pt>
                <c:pt idx="271">
                  <c:v>2.3997833E-2</c:v>
                </c:pt>
                <c:pt idx="272">
                  <c:v>2.3997833E-2</c:v>
                </c:pt>
                <c:pt idx="273">
                  <c:v>2.6221477999999996E-2</c:v>
                </c:pt>
                <c:pt idx="274">
                  <c:v>2.6221477999999996E-2</c:v>
                </c:pt>
                <c:pt idx="275">
                  <c:v>2.6221477999999996E-2</c:v>
                </c:pt>
                <c:pt idx="276">
                  <c:v>2.6221477999999996E-2</c:v>
                </c:pt>
                <c:pt idx="277">
                  <c:v>2.6221477999999996E-2</c:v>
                </c:pt>
                <c:pt idx="278">
                  <c:v>2.6221477999999996E-2</c:v>
                </c:pt>
                <c:pt idx="279">
                  <c:v>2.6221477999999996E-2</c:v>
                </c:pt>
                <c:pt idx="280">
                  <c:v>2.6221477999999996E-2</c:v>
                </c:pt>
                <c:pt idx="281">
                  <c:v>2.6221477999999996E-2</c:v>
                </c:pt>
                <c:pt idx="282">
                  <c:v>2.6221477999999996E-2</c:v>
                </c:pt>
                <c:pt idx="283">
                  <c:v>2.6221477999999996E-2</c:v>
                </c:pt>
                <c:pt idx="284">
                  <c:v>2.6221477999999996E-2</c:v>
                </c:pt>
                <c:pt idx="285">
                  <c:v>2.6221477999999996E-2</c:v>
                </c:pt>
                <c:pt idx="286">
                  <c:v>2.6221477999999996E-2</c:v>
                </c:pt>
                <c:pt idx="287">
                  <c:v>2.6221477999999996E-2</c:v>
                </c:pt>
                <c:pt idx="288">
                  <c:v>2.6221477999999996E-2</c:v>
                </c:pt>
                <c:pt idx="289">
                  <c:v>2.6221477999999996E-2</c:v>
                </c:pt>
                <c:pt idx="290">
                  <c:v>2.6221477999999996E-2</c:v>
                </c:pt>
                <c:pt idx="291">
                  <c:v>2.6221477999999996E-2</c:v>
                </c:pt>
                <c:pt idx="292">
                  <c:v>2.6221477999999996E-2</c:v>
                </c:pt>
                <c:pt idx="293">
                  <c:v>2.6221477999999996E-2</c:v>
                </c:pt>
                <c:pt idx="294">
                  <c:v>2.6221477999999996E-2</c:v>
                </c:pt>
                <c:pt idx="295">
                  <c:v>2.6221477999999996E-2</c:v>
                </c:pt>
                <c:pt idx="296">
                  <c:v>2.6221477999999996E-2</c:v>
                </c:pt>
                <c:pt idx="297">
                  <c:v>2.6221477999999996E-2</c:v>
                </c:pt>
                <c:pt idx="298">
                  <c:v>2.6221477999999996E-2</c:v>
                </c:pt>
                <c:pt idx="299">
                  <c:v>2.6221477999999996E-2</c:v>
                </c:pt>
                <c:pt idx="300">
                  <c:v>2.6221477999999996E-2</c:v>
                </c:pt>
                <c:pt idx="301">
                  <c:v>2.6221477999999996E-2</c:v>
                </c:pt>
                <c:pt idx="302">
                  <c:v>2.6221477999999996E-2</c:v>
                </c:pt>
                <c:pt idx="303">
                  <c:v>2.6221477999999996E-2</c:v>
                </c:pt>
                <c:pt idx="304">
                  <c:v>0.23620340699999998</c:v>
                </c:pt>
                <c:pt idx="305">
                  <c:v>0.23620340699999998</c:v>
                </c:pt>
                <c:pt idx="306">
                  <c:v>0.23620340699999998</c:v>
                </c:pt>
                <c:pt idx="307">
                  <c:v>0.23620340699999998</c:v>
                </c:pt>
                <c:pt idx="308">
                  <c:v>0.35558924399999997</c:v>
                </c:pt>
                <c:pt idx="309">
                  <c:v>0.35558924399999997</c:v>
                </c:pt>
                <c:pt idx="310">
                  <c:v>0.35558924399999997</c:v>
                </c:pt>
                <c:pt idx="311">
                  <c:v>0.35558924399999997</c:v>
                </c:pt>
                <c:pt idx="312">
                  <c:v>0.35558924399999997</c:v>
                </c:pt>
                <c:pt idx="313">
                  <c:v>0.35558924399999997</c:v>
                </c:pt>
                <c:pt idx="314">
                  <c:v>0.35558924399999997</c:v>
                </c:pt>
                <c:pt idx="315">
                  <c:v>0.35558924399999997</c:v>
                </c:pt>
                <c:pt idx="316">
                  <c:v>0.51321786300000005</c:v>
                </c:pt>
                <c:pt idx="317">
                  <c:v>0.51321786300000005</c:v>
                </c:pt>
                <c:pt idx="318">
                  <c:v>0.51321786300000005</c:v>
                </c:pt>
                <c:pt idx="319">
                  <c:v>0.51321786300000005</c:v>
                </c:pt>
                <c:pt idx="320">
                  <c:v>0.51321786300000005</c:v>
                </c:pt>
                <c:pt idx="321">
                  <c:v>0.51321786300000005</c:v>
                </c:pt>
                <c:pt idx="322">
                  <c:v>0.57564546300000008</c:v>
                </c:pt>
                <c:pt idx="323">
                  <c:v>0.57564546300000008</c:v>
                </c:pt>
                <c:pt idx="324">
                  <c:v>0.57564546300000008</c:v>
                </c:pt>
                <c:pt idx="325">
                  <c:v>0.57564546300000008</c:v>
                </c:pt>
                <c:pt idx="326">
                  <c:v>0.57564546300000008</c:v>
                </c:pt>
                <c:pt idx="327">
                  <c:v>0.57564546300000008</c:v>
                </c:pt>
                <c:pt idx="328">
                  <c:v>0.57564546300000008</c:v>
                </c:pt>
                <c:pt idx="329">
                  <c:v>0.5873533110000001</c:v>
                </c:pt>
                <c:pt idx="330">
                  <c:v>0.5873533110000001</c:v>
                </c:pt>
                <c:pt idx="331">
                  <c:v>0.5873533110000001</c:v>
                </c:pt>
                <c:pt idx="332">
                  <c:v>0.5873533110000001</c:v>
                </c:pt>
                <c:pt idx="333">
                  <c:v>0.5873533110000001</c:v>
                </c:pt>
                <c:pt idx="334">
                  <c:v>0.58969555000000007</c:v>
                </c:pt>
                <c:pt idx="335">
                  <c:v>0.58969555000000007</c:v>
                </c:pt>
                <c:pt idx="336">
                  <c:v>0.60217251100000002</c:v>
                </c:pt>
                <c:pt idx="337">
                  <c:v>0.60217251100000002</c:v>
                </c:pt>
                <c:pt idx="338">
                  <c:v>0.60217251100000002</c:v>
                </c:pt>
                <c:pt idx="339">
                  <c:v>0.60217251100000002</c:v>
                </c:pt>
                <c:pt idx="340">
                  <c:v>0.60217251100000002</c:v>
                </c:pt>
                <c:pt idx="341">
                  <c:v>0.60217251100000002</c:v>
                </c:pt>
                <c:pt idx="342">
                  <c:v>0.60217251100000002</c:v>
                </c:pt>
                <c:pt idx="343">
                  <c:v>0.60217251100000002</c:v>
                </c:pt>
                <c:pt idx="344">
                  <c:v>0.60217251100000002</c:v>
                </c:pt>
                <c:pt idx="345">
                  <c:v>0.683358307</c:v>
                </c:pt>
                <c:pt idx="346">
                  <c:v>0.683358307</c:v>
                </c:pt>
                <c:pt idx="347">
                  <c:v>0.683358307</c:v>
                </c:pt>
                <c:pt idx="348">
                  <c:v>0.683358307</c:v>
                </c:pt>
                <c:pt idx="349">
                  <c:v>0.683358307</c:v>
                </c:pt>
                <c:pt idx="350">
                  <c:v>0.683358307</c:v>
                </c:pt>
                <c:pt idx="351">
                  <c:v>0.683358307</c:v>
                </c:pt>
                <c:pt idx="352">
                  <c:v>0.71613172600000008</c:v>
                </c:pt>
                <c:pt idx="353">
                  <c:v>0.71613172600000008</c:v>
                </c:pt>
                <c:pt idx="354">
                  <c:v>0.71613172600000008</c:v>
                </c:pt>
                <c:pt idx="355">
                  <c:v>0.71613172600000008</c:v>
                </c:pt>
                <c:pt idx="356">
                  <c:v>0.71613172600000008</c:v>
                </c:pt>
                <c:pt idx="357">
                  <c:v>0.71613172600000008</c:v>
                </c:pt>
                <c:pt idx="358">
                  <c:v>0.71613172600000008</c:v>
                </c:pt>
                <c:pt idx="359">
                  <c:v>0.71613172600000008</c:v>
                </c:pt>
                <c:pt idx="360">
                  <c:v>0.71613172600000008</c:v>
                </c:pt>
                <c:pt idx="361">
                  <c:v>0.71612992600000003</c:v>
                </c:pt>
                <c:pt idx="362">
                  <c:v>0.71612992600000003</c:v>
                </c:pt>
                <c:pt idx="363">
                  <c:v>0.78167854800000014</c:v>
                </c:pt>
                <c:pt idx="364">
                  <c:v>0.78167854800000014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74-48F6-A7E4-078DB1C3D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372992"/>
        <c:axId val="358373568"/>
      </c:scatterChart>
      <c:valAx>
        <c:axId val="358372992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58373568"/>
        <c:crosses val="autoZero"/>
        <c:crossBetween val="midCat"/>
        <c:majorUnit val="50"/>
      </c:valAx>
      <c:valAx>
        <c:axId val="358373568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35837299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2022'!$K$8</c:f>
              <c:strCache>
                <c:ptCount val="1"/>
                <c:pt idx="0">
                  <c:v>C5B1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2022'!$K$9:$K$373</c:f>
              <c:numCache>
                <c:formatCode>0.000000</c:formatCode>
                <c:ptCount val="365"/>
                <c:pt idx="0">
                  <c:v>0.41638763500000003</c:v>
                </c:pt>
                <c:pt idx="1">
                  <c:v>0.41638763500000003</c:v>
                </c:pt>
                <c:pt idx="2">
                  <c:v>0.41638763500000003</c:v>
                </c:pt>
                <c:pt idx="3">
                  <c:v>0.41638763500000003</c:v>
                </c:pt>
                <c:pt idx="4">
                  <c:v>0.38125460500000002</c:v>
                </c:pt>
                <c:pt idx="5">
                  <c:v>0.38125460500000002</c:v>
                </c:pt>
                <c:pt idx="6">
                  <c:v>0.38125460500000002</c:v>
                </c:pt>
                <c:pt idx="7">
                  <c:v>0.38125460500000002</c:v>
                </c:pt>
                <c:pt idx="8">
                  <c:v>0.38125460500000002</c:v>
                </c:pt>
                <c:pt idx="9">
                  <c:v>0.38125460500000002</c:v>
                </c:pt>
                <c:pt idx="10">
                  <c:v>0.38125460500000002</c:v>
                </c:pt>
                <c:pt idx="11">
                  <c:v>0.35915402500000004</c:v>
                </c:pt>
                <c:pt idx="12">
                  <c:v>0.35915402500000004</c:v>
                </c:pt>
                <c:pt idx="13">
                  <c:v>0.35915402500000004</c:v>
                </c:pt>
                <c:pt idx="14">
                  <c:v>0.35915402500000004</c:v>
                </c:pt>
                <c:pt idx="15">
                  <c:v>0.35915402500000004</c:v>
                </c:pt>
                <c:pt idx="16">
                  <c:v>0.35915402500000004</c:v>
                </c:pt>
                <c:pt idx="17">
                  <c:v>0.35915402500000004</c:v>
                </c:pt>
                <c:pt idx="18">
                  <c:v>0.35915402500000004</c:v>
                </c:pt>
                <c:pt idx="19">
                  <c:v>0.35915402500000004</c:v>
                </c:pt>
                <c:pt idx="20">
                  <c:v>0.35915402500000004</c:v>
                </c:pt>
                <c:pt idx="21">
                  <c:v>0.35784840500000004</c:v>
                </c:pt>
                <c:pt idx="22">
                  <c:v>0.35784840500000004</c:v>
                </c:pt>
                <c:pt idx="23">
                  <c:v>0.35784840500000004</c:v>
                </c:pt>
                <c:pt idx="24">
                  <c:v>0.35784840500000004</c:v>
                </c:pt>
                <c:pt idx="25">
                  <c:v>0.35784840500000004</c:v>
                </c:pt>
                <c:pt idx="26">
                  <c:v>0.35784840500000004</c:v>
                </c:pt>
                <c:pt idx="27">
                  <c:v>0.35784840500000004</c:v>
                </c:pt>
                <c:pt idx="28">
                  <c:v>0.34009198000000002</c:v>
                </c:pt>
                <c:pt idx="29">
                  <c:v>0.34009198000000002</c:v>
                </c:pt>
                <c:pt idx="30">
                  <c:v>0.34009198000000002</c:v>
                </c:pt>
                <c:pt idx="31">
                  <c:v>0.34009198000000002</c:v>
                </c:pt>
                <c:pt idx="32">
                  <c:v>0.34009198000000002</c:v>
                </c:pt>
                <c:pt idx="33">
                  <c:v>0.34009198000000002</c:v>
                </c:pt>
                <c:pt idx="34">
                  <c:v>0.34009198000000002</c:v>
                </c:pt>
                <c:pt idx="35">
                  <c:v>0.32967076500000003</c:v>
                </c:pt>
                <c:pt idx="36">
                  <c:v>0.32967076500000003</c:v>
                </c:pt>
                <c:pt idx="37">
                  <c:v>0.32967076500000003</c:v>
                </c:pt>
                <c:pt idx="38">
                  <c:v>0.32967076500000003</c:v>
                </c:pt>
                <c:pt idx="39">
                  <c:v>0.32967076500000003</c:v>
                </c:pt>
                <c:pt idx="40">
                  <c:v>0.32967076500000003</c:v>
                </c:pt>
                <c:pt idx="41">
                  <c:v>0.32967076500000003</c:v>
                </c:pt>
                <c:pt idx="42">
                  <c:v>0.32316640500000005</c:v>
                </c:pt>
                <c:pt idx="43">
                  <c:v>0.32316640500000005</c:v>
                </c:pt>
                <c:pt idx="44">
                  <c:v>0.32316640500000005</c:v>
                </c:pt>
                <c:pt idx="45">
                  <c:v>0.32316640500000005</c:v>
                </c:pt>
                <c:pt idx="46">
                  <c:v>0.32316640500000005</c:v>
                </c:pt>
                <c:pt idx="47">
                  <c:v>0.32316640500000005</c:v>
                </c:pt>
                <c:pt idx="48">
                  <c:v>0.32316640500000005</c:v>
                </c:pt>
                <c:pt idx="49">
                  <c:v>0.31364725500000001</c:v>
                </c:pt>
                <c:pt idx="50">
                  <c:v>0.31364725500000001</c:v>
                </c:pt>
                <c:pt idx="51">
                  <c:v>0.31364725500000001</c:v>
                </c:pt>
                <c:pt idx="52">
                  <c:v>0.31364725500000001</c:v>
                </c:pt>
                <c:pt idx="53">
                  <c:v>0.31364725500000001</c:v>
                </c:pt>
                <c:pt idx="54">
                  <c:v>0.31364725500000001</c:v>
                </c:pt>
                <c:pt idx="55">
                  <c:v>0.31364725500000001</c:v>
                </c:pt>
                <c:pt idx="56">
                  <c:v>0.31364725500000001</c:v>
                </c:pt>
                <c:pt idx="57">
                  <c:v>0.28936273500000004</c:v>
                </c:pt>
                <c:pt idx="58">
                  <c:v>0.28936273500000004</c:v>
                </c:pt>
                <c:pt idx="59">
                  <c:v>0.28936273500000004</c:v>
                </c:pt>
                <c:pt idx="60">
                  <c:v>0.28936273500000004</c:v>
                </c:pt>
                <c:pt idx="61">
                  <c:v>0.28936273500000004</c:v>
                </c:pt>
                <c:pt idx="62">
                  <c:v>0.28936273500000004</c:v>
                </c:pt>
                <c:pt idx="63">
                  <c:v>0.28936273500000004</c:v>
                </c:pt>
                <c:pt idx="64">
                  <c:v>0.28936273500000004</c:v>
                </c:pt>
                <c:pt idx="65">
                  <c:v>0.28936273500000004</c:v>
                </c:pt>
                <c:pt idx="66">
                  <c:v>0.28936273500000004</c:v>
                </c:pt>
                <c:pt idx="67">
                  <c:v>0.28936273500000004</c:v>
                </c:pt>
                <c:pt idx="68">
                  <c:v>0.28936273500000004</c:v>
                </c:pt>
                <c:pt idx="69">
                  <c:v>0.28936273500000004</c:v>
                </c:pt>
                <c:pt idx="70">
                  <c:v>0.28936273500000004</c:v>
                </c:pt>
                <c:pt idx="71">
                  <c:v>0.28936273500000004</c:v>
                </c:pt>
                <c:pt idx="72">
                  <c:v>0.28936273500000004</c:v>
                </c:pt>
                <c:pt idx="73">
                  <c:v>0.26465092500000004</c:v>
                </c:pt>
                <c:pt idx="74">
                  <c:v>0.26465092500000004</c:v>
                </c:pt>
                <c:pt idx="75">
                  <c:v>0.26465092500000004</c:v>
                </c:pt>
                <c:pt idx="76">
                  <c:v>0.26465092500000004</c:v>
                </c:pt>
                <c:pt idx="77">
                  <c:v>0.26465092500000004</c:v>
                </c:pt>
                <c:pt idx="78">
                  <c:v>0.26465092500000004</c:v>
                </c:pt>
                <c:pt idx="79">
                  <c:v>0.26465092500000004</c:v>
                </c:pt>
                <c:pt idx="80">
                  <c:v>0.26203968000000005</c:v>
                </c:pt>
                <c:pt idx="81">
                  <c:v>0.26203968000000005</c:v>
                </c:pt>
                <c:pt idx="82">
                  <c:v>0.26203968000000005</c:v>
                </c:pt>
                <c:pt idx="83">
                  <c:v>0.26203968000000005</c:v>
                </c:pt>
                <c:pt idx="84">
                  <c:v>0.26203968000000005</c:v>
                </c:pt>
                <c:pt idx="85">
                  <c:v>0.26203968000000005</c:v>
                </c:pt>
                <c:pt idx="86">
                  <c:v>0.26203968000000005</c:v>
                </c:pt>
                <c:pt idx="87">
                  <c:v>0.26203968000000005</c:v>
                </c:pt>
                <c:pt idx="88">
                  <c:v>0.19659253499999998</c:v>
                </c:pt>
                <c:pt idx="89">
                  <c:v>0.19659253499999998</c:v>
                </c:pt>
                <c:pt idx="90">
                  <c:v>0.19659253499999998</c:v>
                </c:pt>
                <c:pt idx="91">
                  <c:v>0.19659253499999998</c:v>
                </c:pt>
                <c:pt idx="92">
                  <c:v>0.19659253499999998</c:v>
                </c:pt>
                <c:pt idx="93">
                  <c:v>0.19659253499999998</c:v>
                </c:pt>
                <c:pt idx="94">
                  <c:v>0.19528692</c:v>
                </c:pt>
                <c:pt idx="95">
                  <c:v>0.19528692</c:v>
                </c:pt>
                <c:pt idx="96">
                  <c:v>0.19528692</c:v>
                </c:pt>
                <c:pt idx="97">
                  <c:v>0.19528692</c:v>
                </c:pt>
                <c:pt idx="98">
                  <c:v>0.19528692</c:v>
                </c:pt>
                <c:pt idx="99">
                  <c:v>0.19528692</c:v>
                </c:pt>
                <c:pt idx="100">
                  <c:v>0.19528692</c:v>
                </c:pt>
                <c:pt idx="101">
                  <c:v>0.19528692</c:v>
                </c:pt>
                <c:pt idx="102">
                  <c:v>0.19528692</c:v>
                </c:pt>
                <c:pt idx="103">
                  <c:v>0.19528692</c:v>
                </c:pt>
                <c:pt idx="104">
                  <c:v>0.19528692</c:v>
                </c:pt>
                <c:pt idx="105">
                  <c:v>1E-8</c:v>
                </c:pt>
                <c:pt idx="106">
                  <c:v>1E-8</c:v>
                </c:pt>
                <c:pt idx="107">
                  <c:v>1E-8</c:v>
                </c:pt>
                <c:pt idx="108">
                  <c:v>1E-8</c:v>
                </c:pt>
                <c:pt idx="109">
                  <c:v>1E-8</c:v>
                </c:pt>
                <c:pt idx="110">
                  <c:v>1E-8</c:v>
                </c:pt>
                <c:pt idx="111">
                  <c:v>1E-8</c:v>
                </c:pt>
                <c:pt idx="112">
                  <c:v>1E-8</c:v>
                </c:pt>
                <c:pt idx="113">
                  <c:v>1E-8</c:v>
                </c:pt>
                <c:pt idx="114">
                  <c:v>1E-8</c:v>
                </c:pt>
                <c:pt idx="115">
                  <c:v>1E-8</c:v>
                </c:pt>
                <c:pt idx="116">
                  <c:v>1E-8</c:v>
                </c:pt>
                <c:pt idx="117">
                  <c:v>1E-8</c:v>
                </c:pt>
                <c:pt idx="118">
                  <c:v>1E-8</c:v>
                </c:pt>
                <c:pt idx="119">
                  <c:v>1E-8</c:v>
                </c:pt>
                <c:pt idx="120">
                  <c:v>1E-8</c:v>
                </c:pt>
                <c:pt idx="121">
                  <c:v>1E-8</c:v>
                </c:pt>
                <c:pt idx="122">
                  <c:v>1E-8</c:v>
                </c:pt>
                <c:pt idx="123">
                  <c:v>1E-8</c:v>
                </c:pt>
                <c:pt idx="124">
                  <c:v>1E-8</c:v>
                </c:pt>
                <c:pt idx="125">
                  <c:v>1E-8</c:v>
                </c:pt>
                <c:pt idx="126">
                  <c:v>1E-8</c:v>
                </c:pt>
                <c:pt idx="127">
                  <c:v>1E-8</c:v>
                </c:pt>
                <c:pt idx="128">
                  <c:v>1E-8</c:v>
                </c:pt>
                <c:pt idx="129">
                  <c:v>1E-8</c:v>
                </c:pt>
                <c:pt idx="130">
                  <c:v>1E-8</c:v>
                </c:pt>
                <c:pt idx="131">
                  <c:v>1E-8</c:v>
                </c:pt>
                <c:pt idx="132">
                  <c:v>1E-8</c:v>
                </c:pt>
                <c:pt idx="133">
                  <c:v>1E-8</c:v>
                </c:pt>
                <c:pt idx="134">
                  <c:v>1E-8</c:v>
                </c:pt>
                <c:pt idx="135">
                  <c:v>1E-8</c:v>
                </c:pt>
                <c:pt idx="136">
                  <c:v>1E-8</c:v>
                </c:pt>
                <c:pt idx="137">
                  <c:v>1E-8</c:v>
                </c:pt>
                <c:pt idx="138">
                  <c:v>1E-8</c:v>
                </c:pt>
                <c:pt idx="139">
                  <c:v>1E-8</c:v>
                </c:pt>
                <c:pt idx="140">
                  <c:v>1E-8</c:v>
                </c:pt>
                <c:pt idx="141">
                  <c:v>1E-8</c:v>
                </c:pt>
                <c:pt idx="142">
                  <c:v>1E-8</c:v>
                </c:pt>
                <c:pt idx="143">
                  <c:v>1E-8</c:v>
                </c:pt>
                <c:pt idx="144">
                  <c:v>1E-8</c:v>
                </c:pt>
                <c:pt idx="145">
                  <c:v>1E-8</c:v>
                </c:pt>
                <c:pt idx="146">
                  <c:v>1E-8</c:v>
                </c:pt>
                <c:pt idx="147">
                  <c:v>1E-8</c:v>
                </c:pt>
                <c:pt idx="148">
                  <c:v>1E-8</c:v>
                </c:pt>
                <c:pt idx="149">
                  <c:v>1E-8</c:v>
                </c:pt>
                <c:pt idx="150">
                  <c:v>1E-8</c:v>
                </c:pt>
                <c:pt idx="151">
                  <c:v>0.38793103000000001</c:v>
                </c:pt>
                <c:pt idx="152">
                  <c:v>0.38793103000000001</c:v>
                </c:pt>
                <c:pt idx="153">
                  <c:v>0.38793103000000001</c:v>
                </c:pt>
                <c:pt idx="154">
                  <c:v>0.38793103000000001</c:v>
                </c:pt>
                <c:pt idx="155">
                  <c:v>0.38793103000000001</c:v>
                </c:pt>
                <c:pt idx="156">
                  <c:v>0.38793103000000001</c:v>
                </c:pt>
                <c:pt idx="157">
                  <c:v>0.38793103000000001</c:v>
                </c:pt>
                <c:pt idx="158">
                  <c:v>0.38793103000000001</c:v>
                </c:pt>
                <c:pt idx="159">
                  <c:v>0.38793103000000001</c:v>
                </c:pt>
                <c:pt idx="160">
                  <c:v>0.38793103000000001</c:v>
                </c:pt>
                <c:pt idx="161">
                  <c:v>0.38793103000000001</c:v>
                </c:pt>
                <c:pt idx="162">
                  <c:v>0.38793103000000001</c:v>
                </c:pt>
                <c:pt idx="163">
                  <c:v>0.38793103000000001</c:v>
                </c:pt>
                <c:pt idx="164">
                  <c:v>0.38793103000000001</c:v>
                </c:pt>
                <c:pt idx="165">
                  <c:v>0.38793103000000001</c:v>
                </c:pt>
                <c:pt idx="166">
                  <c:v>0.38793103000000001</c:v>
                </c:pt>
                <c:pt idx="167">
                  <c:v>0.38793103000000001</c:v>
                </c:pt>
                <c:pt idx="168">
                  <c:v>0.38793103000000001</c:v>
                </c:pt>
                <c:pt idx="169">
                  <c:v>0.38793103000000001</c:v>
                </c:pt>
                <c:pt idx="170">
                  <c:v>0.38793103000000001</c:v>
                </c:pt>
                <c:pt idx="171">
                  <c:v>0.38793103000000001</c:v>
                </c:pt>
                <c:pt idx="172">
                  <c:v>0.38793103000000001</c:v>
                </c:pt>
                <c:pt idx="173">
                  <c:v>0.38793103000000001</c:v>
                </c:pt>
                <c:pt idx="174">
                  <c:v>0.38793103000000001</c:v>
                </c:pt>
                <c:pt idx="175">
                  <c:v>0.38793103000000001</c:v>
                </c:pt>
                <c:pt idx="176">
                  <c:v>0.38793103000000001</c:v>
                </c:pt>
                <c:pt idx="177">
                  <c:v>0.38793103000000001</c:v>
                </c:pt>
                <c:pt idx="178">
                  <c:v>0.38793103000000001</c:v>
                </c:pt>
                <c:pt idx="179">
                  <c:v>0.38793103000000001</c:v>
                </c:pt>
                <c:pt idx="180">
                  <c:v>0.38793103000000001</c:v>
                </c:pt>
                <c:pt idx="181">
                  <c:v>0.43103447500000003</c:v>
                </c:pt>
                <c:pt idx="182">
                  <c:v>0.43103447500000003</c:v>
                </c:pt>
                <c:pt idx="183">
                  <c:v>0.43103447500000003</c:v>
                </c:pt>
                <c:pt idx="184">
                  <c:v>0.43103447500000003</c:v>
                </c:pt>
                <c:pt idx="185">
                  <c:v>0.43103447500000003</c:v>
                </c:pt>
                <c:pt idx="186">
                  <c:v>0.43103447500000003</c:v>
                </c:pt>
                <c:pt idx="187">
                  <c:v>0.43103447500000003</c:v>
                </c:pt>
                <c:pt idx="188">
                  <c:v>0.43103447500000003</c:v>
                </c:pt>
                <c:pt idx="189">
                  <c:v>0.43103447500000003</c:v>
                </c:pt>
                <c:pt idx="190">
                  <c:v>0.43103447500000003</c:v>
                </c:pt>
                <c:pt idx="191">
                  <c:v>0.43103447500000003</c:v>
                </c:pt>
                <c:pt idx="192">
                  <c:v>0.43103447500000003</c:v>
                </c:pt>
                <c:pt idx="193">
                  <c:v>0.43103447500000003</c:v>
                </c:pt>
                <c:pt idx="194">
                  <c:v>0.43103447500000003</c:v>
                </c:pt>
                <c:pt idx="195">
                  <c:v>0.43103447500000003</c:v>
                </c:pt>
                <c:pt idx="196">
                  <c:v>0.43103447500000003</c:v>
                </c:pt>
                <c:pt idx="197">
                  <c:v>0.43103447500000003</c:v>
                </c:pt>
                <c:pt idx="198">
                  <c:v>0.43103447500000003</c:v>
                </c:pt>
                <c:pt idx="199">
                  <c:v>0.43103447500000003</c:v>
                </c:pt>
                <c:pt idx="200">
                  <c:v>0.43103447500000003</c:v>
                </c:pt>
                <c:pt idx="201">
                  <c:v>0.43103447500000003</c:v>
                </c:pt>
                <c:pt idx="202">
                  <c:v>0.43103447500000003</c:v>
                </c:pt>
                <c:pt idx="203">
                  <c:v>0.43103447500000003</c:v>
                </c:pt>
                <c:pt idx="204">
                  <c:v>0.43103447500000003</c:v>
                </c:pt>
                <c:pt idx="205">
                  <c:v>0.43103447500000003</c:v>
                </c:pt>
                <c:pt idx="206">
                  <c:v>0.43103447500000003</c:v>
                </c:pt>
                <c:pt idx="207">
                  <c:v>0.43103447500000003</c:v>
                </c:pt>
                <c:pt idx="208">
                  <c:v>0.43103447500000003</c:v>
                </c:pt>
                <c:pt idx="209">
                  <c:v>0.43103447500000003</c:v>
                </c:pt>
                <c:pt idx="210">
                  <c:v>0.43103447500000003</c:v>
                </c:pt>
                <c:pt idx="211">
                  <c:v>0.43103447500000003</c:v>
                </c:pt>
                <c:pt idx="212">
                  <c:v>0.43103447500000003</c:v>
                </c:pt>
                <c:pt idx="213">
                  <c:v>0.43103447500000003</c:v>
                </c:pt>
                <c:pt idx="214">
                  <c:v>0.43103447500000003</c:v>
                </c:pt>
                <c:pt idx="215">
                  <c:v>0.43103447500000003</c:v>
                </c:pt>
                <c:pt idx="216">
                  <c:v>0.43103447500000003</c:v>
                </c:pt>
                <c:pt idx="217">
                  <c:v>0.43103447500000003</c:v>
                </c:pt>
                <c:pt idx="218">
                  <c:v>0.43103447500000003</c:v>
                </c:pt>
                <c:pt idx="219">
                  <c:v>0.43103447500000003</c:v>
                </c:pt>
                <c:pt idx="220">
                  <c:v>0.43103447500000003</c:v>
                </c:pt>
                <c:pt idx="221">
                  <c:v>0.43103447500000003</c:v>
                </c:pt>
                <c:pt idx="222">
                  <c:v>0.43103447500000003</c:v>
                </c:pt>
                <c:pt idx="223">
                  <c:v>0.43103447500000003</c:v>
                </c:pt>
                <c:pt idx="224">
                  <c:v>0.43103447500000003</c:v>
                </c:pt>
                <c:pt idx="225">
                  <c:v>0.43103447500000003</c:v>
                </c:pt>
                <c:pt idx="226">
                  <c:v>0.43103447500000003</c:v>
                </c:pt>
                <c:pt idx="227">
                  <c:v>0.43103447500000003</c:v>
                </c:pt>
                <c:pt idx="228">
                  <c:v>0.43103447500000003</c:v>
                </c:pt>
                <c:pt idx="229">
                  <c:v>0.43103447500000003</c:v>
                </c:pt>
                <c:pt idx="230">
                  <c:v>0.43103447500000003</c:v>
                </c:pt>
                <c:pt idx="231">
                  <c:v>0.43103447500000003</c:v>
                </c:pt>
                <c:pt idx="232">
                  <c:v>0.43103447500000003</c:v>
                </c:pt>
                <c:pt idx="233">
                  <c:v>0.43103447500000003</c:v>
                </c:pt>
                <c:pt idx="234">
                  <c:v>0.43103447500000003</c:v>
                </c:pt>
                <c:pt idx="235">
                  <c:v>0.43103447500000003</c:v>
                </c:pt>
                <c:pt idx="236">
                  <c:v>0.43103447500000003</c:v>
                </c:pt>
                <c:pt idx="237">
                  <c:v>0.43103447500000003</c:v>
                </c:pt>
                <c:pt idx="238">
                  <c:v>0.43103447500000003</c:v>
                </c:pt>
                <c:pt idx="239">
                  <c:v>0.43103447500000003</c:v>
                </c:pt>
                <c:pt idx="240">
                  <c:v>0.43103447500000003</c:v>
                </c:pt>
                <c:pt idx="241">
                  <c:v>0.43103447500000003</c:v>
                </c:pt>
                <c:pt idx="242">
                  <c:v>0.43103447500000003</c:v>
                </c:pt>
                <c:pt idx="243">
                  <c:v>0.38793103000000001</c:v>
                </c:pt>
                <c:pt idx="244">
                  <c:v>0.38793103000000001</c:v>
                </c:pt>
                <c:pt idx="245">
                  <c:v>0.38793103000000001</c:v>
                </c:pt>
                <c:pt idx="246">
                  <c:v>0.38793103000000001</c:v>
                </c:pt>
                <c:pt idx="247">
                  <c:v>0.38793103000000001</c:v>
                </c:pt>
                <c:pt idx="248">
                  <c:v>0.38793103000000001</c:v>
                </c:pt>
                <c:pt idx="249">
                  <c:v>0.38793103000000001</c:v>
                </c:pt>
                <c:pt idx="250">
                  <c:v>0.38793103000000001</c:v>
                </c:pt>
                <c:pt idx="251">
                  <c:v>0.38793103000000001</c:v>
                </c:pt>
                <c:pt idx="252">
                  <c:v>0.38793103000000001</c:v>
                </c:pt>
                <c:pt idx="253">
                  <c:v>0.38793103000000001</c:v>
                </c:pt>
                <c:pt idx="254">
                  <c:v>0.38793103000000001</c:v>
                </c:pt>
                <c:pt idx="255">
                  <c:v>0.38793103000000001</c:v>
                </c:pt>
                <c:pt idx="256">
                  <c:v>0.38793103000000001</c:v>
                </c:pt>
                <c:pt idx="257">
                  <c:v>0.38793103000000001</c:v>
                </c:pt>
                <c:pt idx="258">
                  <c:v>0.38793103000000001</c:v>
                </c:pt>
                <c:pt idx="259">
                  <c:v>0.38793103000000001</c:v>
                </c:pt>
                <c:pt idx="260">
                  <c:v>0.38793103000000001</c:v>
                </c:pt>
                <c:pt idx="261">
                  <c:v>0.38793103000000001</c:v>
                </c:pt>
                <c:pt idx="262">
                  <c:v>0.38793103000000001</c:v>
                </c:pt>
                <c:pt idx="263">
                  <c:v>0.38793103000000001</c:v>
                </c:pt>
                <c:pt idx="264">
                  <c:v>0.38793103000000001</c:v>
                </c:pt>
                <c:pt idx="265">
                  <c:v>0.38793103000000001</c:v>
                </c:pt>
                <c:pt idx="266">
                  <c:v>0.38793103000000001</c:v>
                </c:pt>
                <c:pt idx="267">
                  <c:v>0.38793103000000001</c:v>
                </c:pt>
                <c:pt idx="268">
                  <c:v>0.38793103000000001</c:v>
                </c:pt>
                <c:pt idx="269">
                  <c:v>0.38793103000000001</c:v>
                </c:pt>
                <c:pt idx="270">
                  <c:v>0.38793103000000001</c:v>
                </c:pt>
                <c:pt idx="271">
                  <c:v>0.38793103000000001</c:v>
                </c:pt>
                <c:pt idx="272">
                  <c:v>0.38793103000000001</c:v>
                </c:pt>
                <c:pt idx="273">
                  <c:v>1E-8</c:v>
                </c:pt>
                <c:pt idx="274">
                  <c:v>1E-8</c:v>
                </c:pt>
                <c:pt idx="275">
                  <c:v>1E-8</c:v>
                </c:pt>
                <c:pt idx="276">
                  <c:v>1E-8</c:v>
                </c:pt>
                <c:pt idx="277">
                  <c:v>1E-8</c:v>
                </c:pt>
                <c:pt idx="278">
                  <c:v>1E-8</c:v>
                </c:pt>
                <c:pt idx="279">
                  <c:v>1E-8</c:v>
                </c:pt>
                <c:pt idx="280">
                  <c:v>1E-8</c:v>
                </c:pt>
                <c:pt idx="281">
                  <c:v>1E-8</c:v>
                </c:pt>
                <c:pt idx="282">
                  <c:v>1E-8</c:v>
                </c:pt>
                <c:pt idx="283">
                  <c:v>1E-8</c:v>
                </c:pt>
                <c:pt idx="284">
                  <c:v>1E-8</c:v>
                </c:pt>
                <c:pt idx="285">
                  <c:v>1E-8</c:v>
                </c:pt>
                <c:pt idx="286">
                  <c:v>1E-8</c:v>
                </c:pt>
                <c:pt idx="287">
                  <c:v>1E-8</c:v>
                </c:pt>
                <c:pt idx="288">
                  <c:v>1E-8</c:v>
                </c:pt>
                <c:pt idx="289">
                  <c:v>1E-8</c:v>
                </c:pt>
                <c:pt idx="290">
                  <c:v>1E-8</c:v>
                </c:pt>
                <c:pt idx="291">
                  <c:v>1E-8</c:v>
                </c:pt>
                <c:pt idx="292">
                  <c:v>1E-8</c:v>
                </c:pt>
                <c:pt idx="293">
                  <c:v>1E-8</c:v>
                </c:pt>
                <c:pt idx="294">
                  <c:v>1E-8</c:v>
                </c:pt>
                <c:pt idx="295">
                  <c:v>1E-8</c:v>
                </c:pt>
                <c:pt idx="296">
                  <c:v>1E-8</c:v>
                </c:pt>
                <c:pt idx="297">
                  <c:v>1E-8</c:v>
                </c:pt>
                <c:pt idx="298">
                  <c:v>1E-8</c:v>
                </c:pt>
                <c:pt idx="299">
                  <c:v>1E-8</c:v>
                </c:pt>
                <c:pt idx="300">
                  <c:v>1E-8</c:v>
                </c:pt>
                <c:pt idx="301">
                  <c:v>1E-8</c:v>
                </c:pt>
                <c:pt idx="302">
                  <c:v>1E-8</c:v>
                </c:pt>
                <c:pt idx="303">
                  <c:v>1E-8</c:v>
                </c:pt>
                <c:pt idx="304">
                  <c:v>0.11464711999999999</c:v>
                </c:pt>
                <c:pt idx="305">
                  <c:v>0.11464711999999999</c:v>
                </c:pt>
                <c:pt idx="306">
                  <c:v>0.11464711999999999</c:v>
                </c:pt>
                <c:pt idx="307">
                  <c:v>0.11464711999999999</c:v>
                </c:pt>
                <c:pt idx="308">
                  <c:v>0.18097258499999999</c:v>
                </c:pt>
                <c:pt idx="309">
                  <c:v>0.18097258499999999</c:v>
                </c:pt>
                <c:pt idx="310">
                  <c:v>0.18097258499999999</c:v>
                </c:pt>
                <c:pt idx="311">
                  <c:v>0.18097258499999999</c:v>
                </c:pt>
                <c:pt idx="312">
                  <c:v>0.18097258499999999</c:v>
                </c:pt>
                <c:pt idx="313">
                  <c:v>0.18097258499999999</c:v>
                </c:pt>
                <c:pt idx="314">
                  <c:v>0.18097258499999999</c:v>
                </c:pt>
                <c:pt idx="315">
                  <c:v>0.18097258499999999</c:v>
                </c:pt>
                <c:pt idx="316">
                  <c:v>0.26854404000000004</c:v>
                </c:pt>
                <c:pt idx="317">
                  <c:v>0.26854404000000004</c:v>
                </c:pt>
                <c:pt idx="318">
                  <c:v>0.26854404000000004</c:v>
                </c:pt>
                <c:pt idx="319">
                  <c:v>0.26854404000000004</c:v>
                </c:pt>
                <c:pt idx="320">
                  <c:v>0.26854404000000004</c:v>
                </c:pt>
                <c:pt idx="321">
                  <c:v>0.26854404000000004</c:v>
                </c:pt>
                <c:pt idx="322">
                  <c:v>0.30322604000000003</c:v>
                </c:pt>
                <c:pt idx="323">
                  <c:v>0.30322604000000003</c:v>
                </c:pt>
                <c:pt idx="324">
                  <c:v>0.30322604000000003</c:v>
                </c:pt>
                <c:pt idx="325">
                  <c:v>0.30322604000000003</c:v>
                </c:pt>
                <c:pt idx="326">
                  <c:v>0.30322604000000003</c:v>
                </c:pt>
                <c:pt idx="327">
                  <c:v>0.30322604000000003</c:v>
                </c:pt>
                <c:pt idx="328">
                  <c:v>0.30322604000000003</c:v>
                </c:pt>
                <c:pt idx="329">
                  <c:v>0.30973040000000002</c:v>
                </c:pt>
                <c:pt idx="330">
                  <c:v>0.30973040000000002</c:v>
                </c:pt>
                <c:pt idx="331">
                  <c:v>0.30973040000000002</c:v>
                </c:pt>
                <c:pt idx="332">
                  <c:v>0.30973040000000002</c:v>
                </c:pt>
                <c:pt idx="333">
                  <c:v>0.30973040000000002</c:v>
                </c:pt>
                <c:pt idx="334">
                  <c:v>0.30973040000000002</c:v>
                </c:pt>
                <c:pt idx="335">
                  <c:v>0.30973040000000002</c:v>
                </c:pt>
                <c:pt idx="336">
                  <c:v>0.316662045</c:v>
                </c:pt>
                <c:pt idx="337">
                  <c:v>0.316662045</c:v>
                </c:pt>
                <c:pt idx="338">
                  <c:v>0.316662045</c:v>
                </c:pt>
                <c:pt idx="339">
                  <c:v>0.316662045</c:v>
                </c:pt>
                <c:pt idx="340">
                  <c:v>0.316662045</c:v>
                </c:pt>
                <c:pt idx="341">
                  <c:v>0.316662045</c:v>
                </c:pt>
                <c:pt idx="342">
                  <c:v>0.316662045</c:v>
                </c:pt>
                <c:pt idx="343">
                  <c:v>0.316662045</c:v>
                </c:pt>
                <c:pt idx="344">
                  <c:v>0.316662045</c:v>
                </c:pt>
                <c:pt idx="345">
                  <c:v>0.361765265</c:v>
                </c:pt>
                <c:pt idx="346">
                  <c:v>0.361765265</c:v>
                </c:pt>
                <c:pt idx="347">
                  <c:v>0.361765265</c:v>
                </c:pt>
                <c:pt idx="348">
                  <c:v>0.361765265</c:v>
                </c:pt>
                <c:pt idx="349">
                  <c:v>0.361765265</c:v>
                </c:pt>
                <c:pt idx="350">
                  <c:v>0.361765265</c:v>
                </c:pt>
                <c:pt idx="351">
                  <c:v>0.361765265</c:v>
                </c:pt>
                <c:pt idx="352">
                  <c:v>0.37997272000000004</c:v>
                </c:pt>
                <c:pt idx="353">
                  <c:v>0.37997272000000004</c:v>
                </c:pt>
                <c:pt idx="354">
                  <c:v>0.37997272000000004</c:v>
                </c:pt>
                <c:pt idx="355">
                  <c:v>0.37997272000000004</c:v>
                </c:pt>
                <c:pt idx="356">
                  <c:v>0.37997272000000004</c:v>
                </c:pt>
                <c:pt idx="357">
                  <c:v>0.37997272000000004</c:v>
                </c:pt>
                <c:pt idx="358">
                  <c:v>0.37997272000000004</c:v>
                </c:pt>
                <c:pt idx="359">
                  <c:v>0.37997272000000004</c:v>
                </c:pt>
                <c:pt idx="360">
                  <c:v>0.37997272000000004</c:v>
                </c:pt>
                <c:pt idx="361">
                  <c:v>0.37997172000000001</c:v>
                </c:pt>
                <c:pt idx="362">
                  <c:v>0.37997172000000001</c:v>
                </c:pt>
                <c:pt idx="363">
                  <c:v>0.41638763500000003</c:v>
                </c:pt>
                <c:pt idx="364">
                  <c:v>0.41638763500000003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F7-42A2-BDF9-08EFF6E2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476096"/>
        <c:axId val="946476672"/>
      </c:scatterChart>
      <c:valAx>
        <c:axId val="946476096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6476672"/>
        <c:crosses val="autoZero"/>
        <c:crossBetween val="midCat"/>
        <c:majorUnit val="50"/>
      </c:valAx>
      <c:valAx>
        <c:axId val="946476672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94647609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2022'!$L$8</c:f>
              <c:strCache>
                <c:ptCount val="1"/>
                <c:pt idx="0">
                  <c:v>T1X1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2022'!$L$9:$L$373</c:f>
              <c:numCache>
                <c:formatCode>0.000000</c:formatCode>
                <c:ptCount val="365"/>
                <c:pt idx="0">
                  <c:v>0.35476468</c:v>
                </c:pt>
                <c:pt idx="1">
                  <c:v>0.35476468</c:v>
                </c:pt>
                <c:pt idx="2">
                  <c:v>0.35476468</c:v>
                </c:pt>
                <c:pt idx="3">
                  <c:v>0.35476468</c:v>
                </c:pt>
                <c:pt idx="4">
                  <c:v>0.35476468</c:v>
                </c:pt>
                <c:pt idx="5">
                  <c:v>0.35476468</c:v>
                </c:pt>
                <c:pt idx="6">
                  <c:v>0.35476468</c:v>
                </c:pt>
                <c:pt idx="7">
                  <c:v>0.35476468</c:v>
                </c:pt>
                <c:pt idx="8">
                  <c:v>0.35476468</c:v>
                </c:pt>
                <c:pt idx="9">
                  <c:v>0.35476468</c:v>
                </c:pt>
                <c:pt idx="10">
                  <c:v>0.35476468</c:v>
                </c:pt>
                <c:pt idx="11">
                  <c:v>0.35476468</c:v>
                </c:pt>
                <c:pt idx="12">
                  <c:v>0.35476468</c:v>
                </c:pt>
                <c:pt idx="13">
                  <c:v>0.35476468</c:v>
                </c:pt>
                <c:pt idx="14">
                  <c:v>0.35476468</c:v>
                </c:pt>
                <c:pt idx="15">
                  <c:v>0.35476468</c:v>
                </c:pt>
                <c:pt idx="16">
                  <c:v>0.35476468</c:v>
                </c:pt>
                <c:pt idx="17">
                  <c:v>0.35476468</c:v>
                </c:pt>
                <c:pt idx="18">
                  <c:v>0.35476468</c:v>
                </c:pt>
                <c:pt idx="19">
                  <c:v>0.35476468</c:v>
                </c:pt>
                <c:pt idx="20">
                  <c:v>0.35476468</c:v>
                </c:pt>
                <c:pt idx="21">
                  <c:v>0.35476468</c:v>
                </c:pt>
                <c:pt idx="22">
                  <c:v>0.35476468</c:v>
                </c:pt>
                <c:pt idx="23">
                  <c:v>0.35476468</c:v>
                </c:pt>
                <c:pt idx="24">
                  <c:v>0.35476468</c:v>
                </c:pt>
                <c:pt idx="25">
                  <c:v>0.35476468</c:v>
                </c:pt>
                <c:pt idx="26">
                  <c:v>0.35476468</c:v>
                </c:pt>
                <c:pt idx="27">
                  <c:v>0.35476468</c:v>
                </c:pt>
                <c:pt idx="28">
                  <c:v>0.35476468</c:v>
                </c:pt>
                <c:pt idx="29">
                  <c:v>0.35476468</c:v>
                </c:pt>
                <c:pt idx="30">
                  <c:v>0.35476468</c:v>
                </c:pt>
                <c:pt idx="31">
                  <c:v>0.35001559999999998</c:v>
                </c:pt>
                <c:pt idx="32">
                  <c:v>0.35001559999999998</c:v>
                </c:pt>
                <c:pt idx="33">
                  <c:v>0.35001559999999998</c:v>
                </c:pt>
                <c:pt idx="34">
                  <c:v>0.35001559999999998</c:v>
                </c:pt>
                <c:pt idx="35">
                  <c:v>0.35001559999999998</c:v>
                </c:pt>
                <c:pt idx="36">
                  <c:v>0.35001559999999998</c:v>
                </c:pt>
                <c:pt idx="37">
                  <c:v>0.35001559999999998</c:v>
                </c:pt>
                <c:pt idx="38">
                  <c:v>0.35001559999999998</c:v>
                </c:pt>
                <c:pt idx="39">
                  <c:v>0.35001559999999998</c:v>
                </c:pt>
                <c:pt idx="40">
                  <c:v>0.35001559999999998</c:v>
                </c:pt>
                <c:pt idx="41">
                  <c:v>0.35001559999999998</c:v>
                </c:pt>
                <c:pt idx="42">
                  <c:v>0.35001559999999998</c:v>
                </c:pt>
                <c:pt idx="43">
                  <c:v>0.35001559999999998</c:v>
                </c:pt>
                <c:pt idx="44">
                  <c:v>0.35001559999999998</c:v>
                </c:pt>
                <c:pt idx="45">
                  <c:v>0.35001559999999998</c:v>
                </c:pt>
                <c:pt idx="46">
                  <c:v>0.35001559999999998</c:v>
                </c:pt>
                <c:pt idx="47">
                  <c:v>0.35001559999999998</c:v>
                </c:pt>
                <c:pt idx="48">
                  <c:v>0.35001559999999998</c:v>
                </c:pt>
                <c:pt idx="49">
                  <c:v>0.35001559999999998</c:v>
                </c:pt>
                <c:pt idx="50">
                  <c:v>0.35001559999999998</c:v>
                </c:pt>
                <c:pt idx="51">
                  <c:v>0.35001559999999998</c:v>
                </c:pt>
                <c:pt idx="52">
                  <c:v>0.35001559999999998</c:v>
                </c:pt>
                <c:pt idx="53">
                  <c:v>0.35001559999999998</c:v>
                </c:pt>
                <c:pt idx="54">
                  <c:v>0.35001559999999998</c:v>
                </c:pt>
                <c:pt idx="55">
                  <c:v>0.35001559999999998</c:v>
                </c:pt>
                <c:pt idx="56">
                  <c:v>0.35001559999999998</c:v>
                </c:pt>
                <c:pt idx="57">
                  <c:v>0.35001559999999998</c:v>
                </c:pt>
                <c:pt idx="58">
                  <c:v>0.35001559999999998</c:v>
                </c:pt>
                <c:pt idx="59">
                  <c:v>0.31047058</c:v>
                </c:pt>
                <c:pt idx="60">
                  <c:v>0.31047058</c:v>
                </c:pt>
                <c:pt idx="61">
                  <c:v>0.31047058</c:v>
                </c:pt>
                <c:pt idx="62">
                  <c:v>0.31047058</c:v>
                </c:pt>
                <c:pt idx="63">
                  <c:v>0.31047058</c:v>
                </c:pt>
                <c:pt idx="64">
                  <c:v>0.31047058</c:v>
                </c:pt>
                <c:pt idx="65">
                  <c:v>0.31047058</c:v>
                </c:pt>
                <c:pt idx="66">
                  <c:v>0.31047058</c:v>
                </c:pt>
                <c:pt idx="67">
                  <c:v>0.31047058</c:v>
                </c:pt>
                <c:pt idx="68">
                  <c:v>0.31047058</c:v>
                </c:pt>
                <c:pt idx="69">
                  <c:v>0.31047058</c:v>
                </c:pt>
                <c:pt idx="70">
                  <c:v>0.31047058</c:v>
                </c:pt>
                <c:pt idx="71">
                  <c:v>0.31047058</c:v>
                </c:pt>
                <c:pt idx="72">
                  <c:v>0.31047058</c:v>
                </c:pt>
                <c:pt idx="73">
                  <c:v>0.31047058</c:v>
                </c:pt>
                <c:pt idx="74">
                  <c:v>0.31047058</c:v>
                </c:pt>
                <c:pt idx="75">
                  <c:v>0.31047058</c:v>
                </c:pt>
                <c:pt idx="76">
                  <c:v>0.31047058</c:v>
                </c:pt>
                <c:pt idx="77">
                  <c:v>0.31047058</c:v>
                </c:pt>
                <c:pt idx="78">
                  <c:v>0.31047058</c:v>
                </c:pt>
                <c:pt idx="79">
                  <c:v>0.31047058</c:v>
                </c:pt>
                <c:pt idx="80">
                  <c:v>0.31047058</c:v>
                </c:pt>
                <c:pt idx="81">
                  <c:v>0.31047058</c:v>
                </c:pt>
                <c:pt idx="82">
                  <c:v>0.31047058</c:v>
                </c:pt>
                <c:pt idx="83">
                  <c:v>0.31047058</c:v>
                </c:pt>
                <c:pt idx="84">
                  <c:v>0.31047058</c:v>
                </c:pt>
                <c:pt idx="85">
                  <c:v>0.31047058</c:v>
                </c:pt>
                <c:pt idx="86">
                  <c:v>0.31047058</c:v>
                </c:pt>
                <c:pt idx="87">
                  <c:v>0.31047058</c:v>
                </c:pt>
                <c:pt idx="88">
                  <c:v>0.31047058</c:v>
                </c:pt>
                <c:pt idx="89">
                  <c:v>0.31047058</c:v>
                </c:pt>
                <c:pt idx="90">
                  <c:v>0.27926356000000002</c:v>
                </c:pt>
                <c:pt idx="91">
                  <c:v>0.27926356000000002</c:v>
                </c:pt>
                <c:pt idx="92">
                  <c:v>0.27926356000000002</c:v>
                </c:pt>
                <c:pt idx="93">
                  <c:v>0.27926356000000002</c:v>
                </c:pt>
                <c:pt idx="94">
                  <c:v>0.27926356000000002</c:v>
                </c:pt>
                <c:pt idx="95">
                  <c:v>0.27926356000000002</c:v>
                </c:pt>
                <c:pt idx="96">
                  <c:v>0.27926356000000002</c:v>
                </c:pt>
                <c:pt idx="97">
                  <c:v>0.27926356000000002</c:v>
                </c:pt>
                <c:pt idx="98">
                  <c:v>0.27926356000000002</c:v>
                </c:pt>
                <c:pt idx="99">
                  <c:v>0.27926356000000002</c:v>
                </c:pt>
                <c:pt idx="100">
                  <c:v>0.27926356000000002</c:v>
                </c:pt>
                <c:pt idx="101">
                  <c:v>0.27926356000000002</c:v>
                </c:pt>
                <c:pt idx="102">
                  <c:v>0.27926356000000002</c:v>
                </c:pt>
                <c:pt idx="103">
                  <c:v>0.27926356000000002</c:v>
                </c:pt>
                <c:pt idx="104">
                  <c:v>0.27926356000000002</c:v>
                </c:pt>
                <c:pt idx="105">
                  <c:v>0.27926356000000002</c:v>
                </c:pt>
                <c:pt idx="106">
                  <c:v>0.27926356000000002</c:v>
                </c:pt>
                <c:pt idx="107">
                  <c:v>0.27926356000000002</c:v>
                </c:pt>
                <c:pt idx="108">
                  <c:v>0.27926356000000002</c:v>
                </c:pt>
                <c:pt idx="109">
                  <c:v>0.27926356000000002</c:v>
                </c:pt>
                <c:pt idx="110">
                  <c:v>0.27926356000000002</c:v>
                </c:pt>
                <c:pt idx="111">
                  <c:v>0.27926356000000002</c:v>
                </c:pt>
                <c:pt idx="112">
                  <c:v>0.27926356000000002</c:v>
                </c:pt>
                <c:pt idx="113">
                  <c:v>0.27926356000000002</c:v>
                </c:pt>
                <c:pt idx="114">
                  <c:v>0.27926356000000002</c:v>
                </c:pt>
                <c:pt idx="115">
                  <c:v>0.27926356000000002</c:v>
                </c:pt>
                <c:pt idx="116">
                  <c:v>0.27926356000000002</c:v>
                </c:pt>
                <c:pt idx="117">
                  <c:v>0.27926356000000002</c:v>
                </c:pt>
                <c:pt idx="118">
                  <c:v>0.27926356000000002</c:v>
                </c:pt>
                <c:pt idx="119">
                  <c:v>0.27926356000000002</c:v>
                </c:pt>
                <c:pt idx="120">
                  <c:v>0.24223912</c:v>
                </c:pt>
                <c:pt idx="121">
                  <c:v>0.24223912</c:v>
                </c:pt>
                <c:pt idx="122">
                  <c:v>0.24223912</c:v>
                </c:pt>
                <c:pt idx="123">
                  <c:v>0.24223912</c:v>
                </c:pt>
                <c:pt idx="124">
                  <c:v>0.24223912</c:v>
                </c:pt>
                <c:pt idx="125">
                  <c:v>0.24223912</c:v>
                </c:pt>
                <c:pt idx="126">
                  <c:v>0.24223912</c:v>
                </c:pt>
                <c:pt idx="127">
                  <c:v>0.24223912</c:v>
                </c:pt>
                <c:pt idx="128">
                  <c:v>0.24223912</c:v>
                </c:pt>
                <c:pt idx="129">
                  <c:v>0.24223912</c:v>
                </c:pt>
                <c:pt idx="130">
                  <c:v>0.24223912</c:v>
                </c:pt>
                <c:pt idx="131">
                  <c:v>0.24223912</c:v>
                </c:pt>
                <c:pt idx="132">
                  <c:v>0.24223912</c:v>
                </c:pt>
                <c:pt idx="133">
                  <c:v>0.24223912</c:v>
                </c:pt>
                <c:pt idx="134">
                  <c:v>0.24223912</c:v>
                </c:pt>
                <c:pt idx="135">
                  <c:v>0.24223912</c:v>
                </c:pt>
                <c:pt idx="136">
                  <c:v>0.24223912</c:v>
                </c:pt>
                <c:pt idx="137">
                  <c:v>0.24223912</c:v>
                </c:pt>
                <c:pt idx="138">
                  <c:v>0.24223912</c:v>
                </c:pt>
                <c:pt idx="139">
                  <c:v>0.24223912</c:v>
                </c:pt>
                <c:pt idx="140">
                  <c:v>0.24223912</c:v>
                </c:pt>
                <c:pt idx="141">
                  <c:v>0.24223912</c:v>
                </c:pt>
                <c:pt idx="142">
                  <c:v>0.24223912</c:v>
                </c:pt>
                <c:pt idx="143">
                  <c:v>0.24223912</c:v>
                </c:pt>
                <c:pt idx="144">
                  <c:v>0.24223912</c:v>
                </c:pt>
                <c:pt idx="145">
                  <c:v>0.24223912</c:v>
                </c:pt>
                <c:pt idx="146">
                  <c:v>0.24223912</c:v>
                </c:pt>
                <c:pt idx="147">
                  <c:v>0.24223912</c:v>
                </c:pt>
                <c:pt idx="148">
                  <c:v>0.24223912</c:v>
                </c:pt>
                <c:pt idx="149">
                  <c:v>0.24223912</c:v>
                </c:pt>
                <c:pt idx="150">
                  <c:v>0.24223912</c:v>
                </c:pt>
                <c:pt idx="151">
                  <c:v>0.22947754000000001</c:v>
                </c:pt>
                <c:pt idx="152">
                  <c:v>0.22947754000000001</c:v>
                </c:pt>
                <c:pt idx="153">
                  <c:v>0.22947754000000001</c:v>
                </c:pt>
                <c:pt idx="154">
                  <c:v>0.22947754000000001</c:v>
                </c:pt>
                <c:pt idx="155">
                  <c:v>0.22947754000000001</c:v>
                </c:pt>
                <c:pt idx="156">
                  <c:v>0.22947754000000001</c:v>
                </c:pt>
                <c:pt idx="157">
                  <c:v>0.22947754000000001</c:v>
                </c:pt>
                <c:pt idx="158">
                  <c:v>0.22947754000000001</c:v>
                </c:pt>
                <c:pt idx="159">
                  <c:v>0.22947754000000001</c:v>
                </c:pt>
                <c:pt idx="160">
                  <c:v>0.22947754000000001</c:v>
                </c:pt>
                <c:pt idx="161">
                  <c:v>0.22947754000000001</c:v>
                </c:pt>
                <c:pt idx="162">
                  <c:v>0.22947754000000001</c:v>
                </c:pt>
                <c:pt idx="163">
                  <c:v>0.22947754000000001</c:v>
                </c:pt>
                <c:pt idx="164">
                  <c:v>0.22947754000000001</c:v>
                </c:pt>
                <c:pt idx="165">
                  <c:v>0.22947754000000001</c:v>
                </c:pt>
                <c:pt idx="166">
                  <c:v>0.22947754000000001</c:v>
                </c:pt>
                <c:pt idx="167">
                  <c:v>0.22947754000000001</c:v>
                </c:pt>
                <c:pt idx="168">
                  <c:v>0.22947754000000001</c:v>
                </c:pt>
                <c:pt idx="169">
                  <c:v>0.22947754000000001</c:v>
                </c:pt>
                <c:pt idx="170">
                  <c:v>0.22947754000000001</c:v>
                </c:pt>
                <c:pt idx="171">
                  <c:v>0.22947754000000001</c:v>
                </c:pt>
                <c:pt idx="172">
                  <c:v>0.22947754000000001</c:v>
                </c:pt>
                <c:pt idx="173">
                  <c:v>0.22947754000000001</c:v>
                </c:pt>
                <c:pt idx="174">
                  <c:v>0.22947754000000001</c:v>
                </c:pt>
                <c:pt idx="175">
                  <c:v>0.22947754000000001</c:v>
                </c:pt>
                <c:pt idx="176">
                  <c:v>0.22947754000000001</c:v>
                </c:pt>
                <c:pt idx="177">
                  <c:v>0.22947754000000001</c:v>
                </c:pt>
                <c:pt idx="178">
                  <c:v>0.22947754000000001</c:v>
                </c:pt>
                <c:pt idx="179">
                  <c:v>0.22947754000000001</c:v>
                </c:pt>
                <c:pt idx="180">
                  <c:v>0.22947754000000001</c:v>
                </c:pt>
                <c:pt idx="181">
                  <c:v>0.21678274</c:v>
                </c:pt>
                <c:pt idx="182">
                  <c:v>0.21678274</c:v>
                </c:pt>
                <c:pt idx="183">
                  <c:v>0.21678274</c:v>
                </c:pt>
                <c:pt idx="184">
                  <c:v>0.21678274</c:v>
                </c:pt>
                <c:pt idx="185">
                  <c:v>0.21678274</c:v>
                </c:pt>
                <c:pt idx="186">
                  <c:v>0.21678274</c:v>
                </c:pt>
                <c:pt idx="187">
                  <c:v>0.21678274</c:v>
                </c:pt>
                <c:pt idx="188">
                  <c:v>0.21678274</c:v>
                </c:pt>
                <c:pt idx="189">
                  <c:v>0.21678274</c:v>
                </c:pt>
                <c:pt idx="190">
                  <c:v>0.21678274</c:v>
                </c:pt>
                <c:pt idx="191">
                  <c:v>0.21678274</c:v>
                </c:pt>
                <c:pt idx="192">
                  <c:v>0.21678274</c:v>
                </c:pt>
                <c:pt idx="193">
                  <c:v>0.21678274</c:v>
                </c:pt>
                <c:pt idx="194">
                  <c:v>0.21678274</c:v>
                </c:pt>
                <c:pt idx="195">
                  <c:v>0.21678274</c:v>
                </c:pt>
                <c:pt idx="196">
                  <c:v>0.21678274</c:v>
                </c:pt>
                <c:pt idx="197">
                  <c:v>0.21678274</c:v>
                </c:pt>
                <c:pt idx="198">
                  <c:v>0.21678274</c:v>
                </c:pt>
                <c:pt idx="199">
                  <c:v>0.21678274</c:v>
                </c:pt>
                <c:pt idx="200">
                  <c:v>0.21678274</c:v>
                </c:pt>
                <c:pt idx="201">
                  <c:v>0.21678274</c:v>
                </c:pt>
                <c:pt idx="202">
                  <c:v>0.21678274</c:v>
                </c:pt>
                <c:pt idx="203">
                  <c:v>0.21678274</c:v>
                </c:pt>
                <c:pt idx="204">
                  <c:v>0.21678274</c:v>
                </c:pt>
                <c:pt idx="205">
                  <c:v>0.21678274</c:v>
                </c:pt>
                <c:pt idx="206">
                  <c:v>0.21678274</c:v>
                </c:pt>
                <c:pt idx="207">
                  <c:v>0.21678274</c:v>
                </c:pt>
                <c:pt idx="208">
                  <c:v>0.21678274</c:v>
                </c:pt>
                <c:pt idx="209">
                  <c:v>0.21678274</c:v>
                </c:pt>
                <c:pt idx="210">
                  <c:v>0.21678274</c:v>
                </c:pt>
                <c:pt idx="211">
                  <c:v>0.21678274</c:v>
                </c:pt>
                <c:pt idx="212">
                  <c:v>0.20850315</c:v>
                </c:pt>
                <c:pt idx="213">
                  <c:v>0.20850315</c:v>
                </c:pt>
                <c:pt idx="214">
                  <c:v>0.20850315</c:v>
                </c:pt>
                <c:pt idx="215">
                  <c:v>0.20850315</c:v>
                </c:pt>
                <c:pt idx="216">
                  <c:v>0.20850315</c:v>
                </c:pt>
                <c:pt idx="217">
                  <c:v>0.20850315</c:v>
                </c:pt>
                <c:pt idx="218">
                  <c:v>0.20850315</c:v>
                </c:pt>
                <c:pt idx="219">
                  <c:v>0.20850315</c:v>
                </c:pt>
                <c:pt idx="220">
                  <c:v>0.20850315</c:v>
                </c:pt>
                <c:pt idx="221">
                  <c:v>0.20850315</c:v>
                </c:pt>
                <c:pt idx="222">
                  <c:v>0.20850315</c:v>
                </c:pt>
                <c:pt idx="223">
                  <c:v>0.20850315</c:v>
                </c:pt>
                <c:pt idx="224">
                  <c:v>0.20850315</c:v>
                </c:pt>
                <c:pt idx="225">
                  <c:v>0.20850315</c:v>
                </c:pt>
                <c:pt idx="226">
                  <c:v>0.20850315</c:v>
                </c:pt>
                <c:pt idx="227">
                  <c:v>0.20850315</c:v>
                </c:pt>
                <c:pt idx="228">
                  <c:v>0.20850315</c:v>
                </c:pt>
                <c:pt idx="229">
                  <c:v>0.20850315</c:v>
                </c:pt>
                <c:pt idx="230">
                  <c:v>0.20850315</c:v>
                </c:pt>
                <c:pt idx="231">
                  <c:v>0.20850315</c:v>
                </c:pt>
                <c:pt idx="232">
                  <c:v>0.20850315</c:v>
                </c:pt>
                <c:pt idx="233">
                  <c:v>0.20850315</c:v>
                </c:pt>
                <c:pt idx="234">
                  <c:v>0.20850315</c:v>
                </c:pt>
                <c:pt idx="235">
                  <c:v>0.20850315</c:v>
                </c:pt>
                <c:pt idx="236">
                  <c:v>0.20850315</c:v>
                </c:pt>
                <c:pt idx="237">
                  <c:v>0.20850315</c:v>
                </c:pt>
                <c:pt idx="238">
                  <c:v>0.20850315</c:v>
                </c:pt>
                <c:pt idx="239">
                  <c:v>0.20850315</c:v>
                </c:pt>
                <c:pt idx="240">
                  <c:v>0.20850315</c:v>
                </c:pt>
                <c:pt idx="241">
                  <c:v>0.20850315</c:v>
                </c:pt>
                <c:pt idx="242">
                  <c:v>0.20850315</c:v>
                </c:pt>
                <c:pt idx="243">
                  <c:v>0.22937738999999999</c:v>
                </c:pt>
                <c:pt idx="244">
                  <c:v>0.22937738999999999</c:v>
                </c:pt>
                <c:pt idx="245">
                  <c:v>0.22937738999999999</c:v>
                </c:pt>
                <c:pt idx="246">
                  <c:v>0.22937738999999999</c:v>
                </c:pt>
                <c:pt idx="247">
                  <c:v>0.22937738999999999</c:v>
                </c:pt>
                <c:pt idx="248">
                  <c:v>0.22937738999999999</c:v>
                </c:pt>
                <c:pt idx="249">
                  <c:v>0.22937738999999999</c:v>
                </c:pt>
                <c:pt idx="250">
                  <c:v>0.22937738999999999</c:v>
                </c:pt>
                <c:pt idx="251">
                  <c:v>0.22937738999999999</c:v>
                </c:pt>
                <c:pt idx="252">
                  <c:v>0.22937738999999999</c:v>
                </c:pt>
                <c:pt idx="253">
                  <c:v>0.22937738999999999</c:v>
                </c:pt>
                <c:pt idx="254">
                  <c:v>0.22937738999999999</c:v>
                </c:pt>
                <c:pt idx="255">
                  <c:v>0.22937738999999999</c:v>
                </c:pt>
                <c:pt idx="256">
                  <c:v>0.22937738999999999</c:v>
                </c:pt>
                <c:pt idx="257">
                  <c:v>0.22937738999999999</c:v>
                </c:pt>
                <c:pt idx="258">
                  <c:v>0.22937738999999999</c:v>
                </c:pt>
                <c:pt idx="259">
                  <c:v>0.22937738999999999</c:v>
                </c:pt>
                <c:pt idx="260">
                  <c:v>0.22937738999999999</c:v>
                </c:pt>
                <c:pt idx="261">
                  <c:v>0.22937738999999999</c:v>
                </c:pt>
                <c:pt idx="262">
                  <c:v>0.22937738999999999</c:v>
                </c:pt>
                <c:pt idx="263">
                  <c:v>0.22937738999999999</c:v>
                </c:pt>
                <c:pt idx="264">
                  <c:v>0.22937738999999999</c:v>
                </c:pt>
                <c:pt idx="265">
                  <c:v>0.22937738999999999</c:v>
                </c:pt>
                <c:pt idx="266">
                  <c:v>0.22937738999999999</c:v>
                </c:pt>
                <c:pt idx="267">
                  <c:v>0.22937738999999999</c:v>
                </c:pt>
                <c:pt idx="268">
                  <c:v>0.22937738999999999</c:v>
                </c:pt>
                <c:pt idx="269">
                  <c:v>0.22937738999999999</c:v>
                </c:pt>
                <c:pt idx="270">
                  <c:v>0.22937738999999999</c:v>
                </c:pt>
                <c:pt idx="271">
                  <c:v>0.22937738999999999</c:v>
                </c:pt>
                <c:pt idx="272">
                  <c:v>0.22937738999999999</c:v>
                </c:pt>
                <c:pt idx="273">
                  <c:v>0.2446846</c:v>
                </c:pt>
                <c:pt idx="274">
                  <c:v>0.2446846</c:v>
                </c:pt>
                <c:pt idx="275">
                  <c:v>0.2446846</c:v>
                </c:pt>
                <c:pt idx="276">
                  <c:v>0.2446846</c:v>
                </c:pt>
                <c:pt idx="277">
                  <c:v>0.2446846</c:v>
                </c:pt>
                <c:pt idx="278">
                  <c:v>0.2446846</c:v>
                </c:pt>
                <c:pt idx="279">
                  <c:v>0.2446846</c:v>
                </c:pt>
                <c:pt idx="280">
                  <c:v>0.2446846</c:v>
                </c:pt>
                <c:pt idx="281">
                  <c:v>0.2446846</c:v>
                </c:pt>
                <c:pt idx="282">
                  <c:v>0.2446846</c:v>
                </c:pt>
                <c:pt idx="283">
                  <c:v>0.2446846</c:v>
                </c:pt>
                <c:pt idx="284">
                  <c:v>0.2446846</c:v>
                </c:pt>
                <c:pt idx="285">
                  <c:v>0.2446846</c:v>
                </c:pt>
                <c:pt idx="286">
                  <c:v>0.2446846</c:v>
                </c:pt>
                <c:pt idx="287">
                  <c:v>0.2446846</c:v>
                </c:pt>
                <c:pt idx="288">
                  <c:v>0.2446846</c:v>
                </c:pt>
                <c:pt idx="289">
                  <c:v>0.2446846</c:v>
                </c:pt>
                <c:pt idx="290">
                  <c:v>0.2446846</c:v>
                </c:pt>
                <c:pt idx="291">
                  <c:v>0.2446846</c:v>
                </c:pt>
                <c:pt idx="292">
                  <c:v>0.2446846</c:v>
                </c:pt>
                <c:pt idx="293">
                  <c:v>0.2446846</c:v>
                </c:pt>
                <c:pt idx="294">
                  <c:v>0.2446846</c:v>
                </c:pt>
                <c:pt idx="295">
                  <c:v>0.2446846</c:v>
                </c:pt>
                <c:pt idx="296">
                  <c:v>0.2446846</c:v>
                </c:pt>
                <c:pt idx="297">
                  <c:v>0.2446846</c:v>
                </c:pt>
                <c:pt idx="298">
                  <c:v>0.2446846</c:v>
                </c:pt>
                <c:pt idx="299">
                  <c:v>0.2446846</c:v>
                </c:pt>
                <c:pt idx="300">
                  <c:v>0.2446846</c:v>
                </c:pt>
                <c:pt idx="301">
                  <c:v>0.2446846</c:v>
                </c:pt>
                <c:pt idx="302">
                  <c:v>0.2446846</c:v>
                </c:pt>
                <c:pt idx="303">
                  <c:v>0.2446846</c:v>
                </c:pt>
                <c:pt idx="304">
                  <c:v>0.29758380000000001</c:v>
                </c:pt>
                <c:pt idx="305">
                  <c:v>0.29758380000000001</c:v>
                </c:pt>
                <c:pt idx="306">
                  <c:v>0.29758380000000001</c:v>
                </c:pt>
                <c:pt idx="307">
                  <c:v>0.29758380000000001</c:v>
                </c:pt>
                <c:pt idx="308">
                  <c:v>0.29758380000000001</c:v>
                </c:pt>
                <c:pt idx="309">
                  <c:v>0.29758380000000001</c:v>
                </c:pt>
                <c:pt idx="310">
                  <c:v>0.29758380000000001</c:v>
                </c:pt>
                <c:pt idx="311">
                  <c:v>0.29758380000000001</c:v>
                </c:pt>
                <c:pt idx="312">
                  <c:v>0.29758380000000001</c:v>
                </c:pt>
                <c:pt idx="313">
                  <c:v>0.29758380000000001</c:v>
                </c:pt>
                <c:pt idx="314">
                  <c:v>0.29758380000000001</c:v>
                </c:pt>
                <c:pt idx="315">
                  <c:v>0.29758380000000001</c:v>
                </c:pt>
                <c:pt idx="316">
                  <c:v>0.29758380000000001</c:v>
                </c:pt>
                <c:pt idx="317">
                  <c:v>0.29758380000000001</c:v>
                </c:pt>
                <c:pt idx="318">
                  <c:v>0.29758380000000001</c:v>
                </c:pt>
                <c:pt idx="319">
                  <c:v>0.29758380000000001</c:v>
                </c:pt>
                <c:pt idx="320">
                  <c:v>0.29758380000000001</c:v>
                </c:pt>
                <c:pt idx="321">
                  <c:v>0.29758380000000001</c:v>
                </c:pt>
                <c:pt idx="322">
                  <c:v>0.29758380000000001</c:v>
                </c:pt>
                <c:pt idx="323">
                  <c:v>0.29758380000000001</c:v>
                </c:pt>
                <c:pt idx="324">
                  <c:v>0.29758380000000001</c:v>
                </c:pt>
                <c:pt idx="325">
                  <c:v>0.29758380000000001</c:v>
                </c:pt>
                <c:pt idx="326">
                  <c:v>0.29758380000000001</c:v>
                </c:pt>
                <c:pt idx="327">
                  <c:v>0.29758380000000001</c:v>
                </c:pt>
                <c:pt idx="328">
                  <c:v>0.29758380000000001</c:v>
                </c:pt>
                <c:pt idx="329">
                  <c:v>0.29758380000000001</c:v>
                </c:pt>
                <c:pt idx="330">
                  <c:v>0.29758380000000001</c:v>
                </c:pt>
                <c:pt idx="331">
                  <c:v>0.29758380000000001</c:v>
                </c:pt>
                <c:pt idx="332">
                  <c:v>0.29758380000000001</c:v>
                </c:pt>
                <c:pt idx="333">
                  <c:v>0.29758380000000001</c:v>
                </c:pt>
                <c:pt idx="334">
                  <c:v>0.32992592999999998</c:v>
                </c:pt>
                <c:pt idx="335">
                  <c:v>0.32992592999999998</c:v>
                </c:pt>
                <c:pt idx="336">
                  <c:v>0.32992592999999998</c:v>
                </c:pt>
                <c:pt idx="337">
                  <c:v>0.32992592999999998</c:v>
                </c:pt>
                <c:pt idx="338">
                  <c:v>0.32992592999999998</c:v>
                </c:pt>
                <c:pt idx="339">
                  <c:v>0.32992592999999998</c:v>
                </c:pt>
                <c:pt idx="340">
                  <c:v>0.32992592999999998</c:v>
                </c:pt>
                <c:pt idx="341">
                  <c:v>0.32992592999999998</c:v>
                </c:pt>
                <c:pt idx="342">
                  <c:v>0.32992592999999998</c:v>
                </c:pt>
                <c:pt idx="343">
                  <c:v>0.32992592999999998</c:v>
                </c:pt>
                <c:pt idx="344">
                  <c:v>0.32992592999999998</c:v>
                </c:pt>
                <c:pt idx="345">
                  <c:v>0.32992592999999998</c:v>
                </c:pt>
                <c:pt idx="346">
                  <c:v>0.32992592999999998</c:v>
                </c:pt>
                <c:pt idx="347">
                  <c:v>0.32992592999999998</c:v>
                </c:pt>
                <c:pt idx="348">
                  <c:v>0.32992592999999998</c:v>
                </c:pt>
                <c:pt idx="349">
                  <c:v>0.32992592999999998</c:v>
                </c:pt>
                <c:pt idx="350">
                  <c:v>0.32992592999999998</c:v>
                </c:pt>
                <c:pt idx="351">
                  <c:v>0.32992592999999998</c:v>
                </c:pt>
                <c:pt idx="352">
                  <c:v>0.32992592999999998</c:v>
                </c:pt>
                <c:pt idx="353">
                  <c:v>0.32992592999999998</c:v>
                </c:pt>
                <c:pt idx="354">
                  <c:v>0.32992592999999998</c:v>
                </c:pt>
                <c:pt idx="355">
                  <c:v>0.32992592999999998</c:v>
                </c:pt>
                <c:pt idx="356">
                  <c:v>0.32992592999999998</c:v>
                </c:pt>
                <c:pt idx="357">
                  <c:v>0.32992592999999998</c:v>
                </c:pt>
                <c:pt idx="358">
                  <c:v>0.32992592999999998</c:v>
                </c:pt>
                <c:pt idx="359">
                  <c:v>0.32992592999999998</c:v>
                </c:pt>
                <c:pt idx="360">
                  <c:v>0.32992592999999998</c:v>
                </c:pt>
                <c:pt idx="361">
                  <c:v>0.32992592999999998</c:v>
                </c:pt>
                <c:pt idx="362">
                  <c:v>0.32992592999999998</c:v>
                </c:pt>
                <c:pt idx="363">
                  <c:v>0.32992568999999999</c:v>
                </c:pt>
                <c:pt idx="364">
                  <c:v>0.32992568999999999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C1-4032-BC57-8C6EE3C6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478400"/>
        <c:axId val="945815552"/>
      </c:scatterChart>
      <c:valAx>
        <c:axId val="946478400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5815552"/>
        <c:crosses val="autoZero"/>
        <c:crossBetween val="midCat"/>
        <c:majorUnit val="50"/>
      </c:valAx>
      <c:valAx>
        <c:axId val="945815552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94647840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2022'!$M$8</c:f>
              <c:strCache>
                <c:ptCount val="1"/>
                <c:pt idx="0">
                  <c:v>T1X2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2022'!$M$9:$M$373</c:f>
              <c:numCache>
                <c:formatCode>0.000000</c:formatCode>
                <c:ptCount val="365"/>
                <c:pt idx="0">
                  <c:v>1E-8</c:v>
                </c:pt>
                <c:pt idx="1">
                  <c:v>1E-8</c:v>
                </c:pt>
                <c:pt idx="2">
                  <c:v>0.42955792999999998</c:v>
                </c:pt>
                <c:pt idx="3">
                  <c:v>0.42955792999999998</c:v>
                </c:pt>
                <c:pt idx="4">
                  <c:v>0.42955792999999998</c:v>
                </c:pt>
                <c:pt idx="5">
                  <c:v>1E-8</c:v>
                </c:pt>
                <c:pt idx="6">
                  <c:v>0.42955792999999998</c:v>
                </c:pt>
                <c:pt idx="7">
                  <c:v>0.42955792999999998</c:v>
                </c:pt>
                <c:pt idx="8">
                  <c:v>1E-8</c:v>
                </c:pt>
                <c:pt idx="9">
                  <c:v>0.42955792999999998</c:v>
                </c:pt>
                <c:pt idx="10">
                  <c:v>0.42955792999999998</c:v>
                </c:pt>
                <c:pt idx="11">
                  <c:v>0.42955792999999998</c:v>
                </c:pt>
                <c:pt idx="12">
                  <c:v>0.42955792999999998</c:v>
                </c:pt>
                <c:pt idx="13">
                  <c:v>0.42955792999999998</c:v>
                </c:pt>
                <c:pt idx="14">
                  <c:v>0.42955792999999998</c:v>
                </c:pt>
                <c:pt idx="15">
                  <c:v>1E-8</c:v>
                </c:pt>
                <c:pt idx="16">
                  <c:v>0.42955792999999998</c:v>
                </c:pt>
                <c:pt idx="17">
                  <c:v>0.42955792999999998</c:v>
                </c:pt>
                <c:pt idx="18">
                  <c:v>0.42955792999999998</c:v>
                </c:pt>
                <c:pt idx="19">
                  <c:v>0.42955792999999998</c:v>
                </c:pt>
                <c:pt idx="20">
                  <c:v>0.42955792999999998</c:v>
                </c:pt>
                <c:pt idx="21">
                  <c:v>0.42955792999999998</c:v>
                </c:pt>
                <c:pt idx="22">
                  <c:v>1E-8</c:v>
                </c:pt>
                <c:pt idx="23">
                  <c:v>0.42955792999999998</c:v>
                </c:pt>
                <c:pt idx="24">
                  <c:v>0.42955792999999998</c:v>
                </c:pt>
                <c:pt idx="25">
                  <c:v>0.42955792999999998</c:v>
                </c:pt>
                <c:pt idx="26">
                  <c:v>0.42955792999999998</c:v>
                </c:pt>
                <c:pt idx="27">
                  <c:v>0.42955792999999998</c:v>
                </c:pt>
                <c:pt idx="28">
                  <c:v>0.42955792999999998</c:v>
                </c:pt>
                <c:pt idx="29">
                  <c:v>1E-8</c:v>
                </c:pt>
                <c:pt idx="30">
                  <c:v>0.42955792999999998</c:v>
                </c:pt>
                <c:pt idx="31">
                  <c:v>0.42380762</c:v>
                </c:pt>
                <c:pt idx="32">
                  <c:v>0.42380762</c:v>
                </c:pt>
                <c:pt idx="33">
                  <c:v>0.42380762</c:v>
                </c:pt>
                <c:pt idx="34">
                  <c:v>0.42380762</c:v>
                </c:pt>
                <c:pt idx="35">
                  <c:v>0.42380762</c:v>
                </c:pt>
                <c:pt idx="36">
                  <c:v>1E-8</c:v>
                </c:pt>
                <c:pt idx="37">
                  <c:v>0.42380762</c:v>
                </c:pt>
                <c:pt idx="38">
                  <c:v>0.42380762</c:v>
                </c:pt>
                <c:pt idx="39">
                  <c:v>0.42380762</c:v>
                </c:pt>
                <c:pt idx="40">
                  <c:v>0.42380762</c:v>
                </c:pt>
                <c:pt idx="41">
                  <c:v>0.42380762</c:v>
                </c:pt>
                <c:pt idx="42">
                  <c:v>0.42380762</c:v>
                </c:pt>
                <c:pt idx="43">
                  <c:v>1E-8</c:v>
                </c:pt>
                <c:pt idx="44">
                  <c:v>0.42380762</c:v>
                </c:pt>
                <c:pt idx="45">
                  <c:v>0.42380762</c:v>
                </c:pt>
                <c:pt idx="46">
                  <c:v>0.42380762</c:v>
                </c:pt>
                <c:pt idx="47">
                  <c:v>0.42380762</c:v>
                </c:pt>
                <c:pt idx="48">
                  <c:v>0.42380762</c:v>
                </c:pt>
                <c:pt idx="49">
                  <c:v>0.42380762</c:v>
                </c:pt>
                <c:pt idx="50">
                  <c:v>1E-8</c:v>
                </c:pt>
                <c:pt idx="51">
                  <c:v>0.42380762</c:v>
                </c:pt>
                <c:pt idx="52">
                  <c:v>0.42380762</c:v>
                </c:pt>
                <c:pt idx="53">
                  <c:v>0.42380762</c:v>
                </c:pt>
                <c:pt idx="54">
                  <c:v>0.42380762</c:v>
                </c:pt>
                <c:pt idx="55">
                  <c:v>0.42380762</c:v>
                </c:pt>
                <c:pt idx="56">
                  <c:v>0.42380762</c:v>
                </c:pt>
                <c:pt idx="57">
                  <c:v>1E-8</c:v>
                </c:pt>
                <c:pt idx="58">
                  <c:v>0.42380762</c:v>
                </c:pt>
                <c:pt idx="59">
                  <c:v>0.37592551000000002</c:v>
                </c:pt>
                <c:pt idx="60">
                  <c:v>0.37592551000000002</c:v>
                </c:pt>
                <c:pt idx="61">
                  <c:v>0.37592551000000002</c:v>
                </c:pt>
                <c:pt idx="62">
                  <c:v>0.37592551000000002</c:v>
                </c:pt>
                <c:pt idx="63">
                  <c:v>0.37592551000000002</c:v>
                </c:pt>
                <c:pt idx="64">
                  <c:v>1E-8</c:v>
                </c:pt>
                <c:pt idx="65">
                  <c:v>1E-8</c:v>
                </c:pt>
                <c:pt idx="66">
                  <c:v>0.37592551000000002</c:v>
                </c:pt>
                <c:pt idx="67">
                  <c:v>0.37592551000000002</c:v>
                </c:pt>
                <c:pt idx="68">
                  <c:v>0.37592551000000002</c:v>
                </c:pt>
                <c:pt idx="69">
                  <c:v>0.37592551000000002</c:v>
                </c:pt>
                <c:pt idx="70">
                  <c:v>0.37592551000000002</c:v>
                </c:pt>
                <c:pt idx="71">
                  <c:v>1E-8</c:v>
                </c:pt>
                <c:pt idx="72">
                  <c:v>0.37592551000000002</c:v>
                </c:pt>
                <c:pt idx="73">
                  <c:v>0.37592551000000002</c:v>
                </c:pt>
                <c:pt idx="74">
                  <c:v>0.37592551000000002</c:v>
                </c:pt>
                <c:pt idx="75">
                  <c:v>0.37592551000000002</c:v>
                </c:pt>
                <c:pt idx="76">
                  <c:v>0.37592551000000002</c:v>
                </c:pt>
                <c:pt idx="77">
                  <c:v>0.37592551000000002</c:v>
                </c:pt>
                <c:pt idx="78">
                  <c:v>1E-8</c:v>
                </c:pt>
                <c:pt idx="79">
                  <c:v>0.37592551000000002</c:v>
                </c:pt>
                <c:pt idx="80">
                  <c:v>0.37592551000000002</c:v>
                </c:pt>
                <c:pt idx="81">
                  <c:v>0.37592551000000002</c:v>
                </c:pt>
                <c:pt idx="82">
                  <c:v>0.37592551000000002</c:v>
                </c:pt>
                <c:pt idx="83">
                  <c:v>1E-8</c:v>
                </c:pt>
                <c:pt idx="84">
                  <c:v>0.37592551000000002</c:v>
                </c:pt>
                <c:pt idx="85">
                  <c:v>1E-8</c:v>
                </c:pt>
                <c:pt idx="86">
                  <c:v>0.37592551000000002</c:v>
                </c:pt>
                <c:pt idx="87">
                  <c:v>0.37592551000000002</c:v>
                </c:pt>
                <c:pt idx="88">
                  <c:v>0.37592551000000002</c:v>
                </c:pt>
                <c:pt idx="89">
                  <c:v>0.37592551000000002</c:v>
                </c:pt>
                <c:pt idx="90">
                  <c:v>0.33813927999999999</c:v>
                </c:pt>
                <c:pt idx="91">
                  <c:v>0.33813927999999999</c:v>
                </c:pt>
                <c:pt idx="92">
                  <c:v>1E-8</c:v>
                </c:pt>
                <c:pt idx="93">
                  <c:v>0.33813927999999999</c:v>
                </c:pt>
                <c:pt idx="94">
                  <c:v>0.33813927999999999</c:v>
                </c:pt>
                <c:pt idx="95">
                  <c:v>0.33813927999999999</c:v>
                </c:pt>
                <c:pt idx="96">
                  <c:v>0.33813927999999999</c:v>
                </c:pt>
                <c:pt idx="97">
                  <c:v>0.33813927999999999</c:v>
                </c:pt>
                <c:pt idx="98">
                  <c:v>0.33813927999999999</c:v>
                </c:pt>
                <c:pt idx="99">
                  <c:v>1E-8</c:v>
                </c:pt>
                <c:pt idx="100">
                  <c:v>0.33813927999999999</c:v>
                </c:pt>
                <c:pt idx="101">
                  <c:v>0.33813927999999999</c:v>
                </c:pt>
                <c:pt idx="102">
                  <c:v>0.33813927999999999</c:v>
                </c:pt>
                <c:pt idx="103">
                  <c:v>0.33813927999999999</c:v>
                </c:pt>
                <c:pt idx="104">
                  <c:v>0.33813927999999999</c:v>
                </c:pt>
                <c:pt idx="105">
                  <c:v>0.33813927999999999</c:v>
                </c:pt>
                <c:pt idx="106">
                  <c:v>1E-8</c:v>
                </c:pt>
                <c:pt idx="107">
                  <c:v>0.33813927999999999</c:v>
                </c:pt>
                <c:pt idx="108">
                  <c:v>0.33813927999999999</c:v>
                </c:pt>
                <c:pt idx="109">
                  <c:v>0.33813927999999999</c:v>
                </c:pt>
                <c:pt idx="110">
                  <c:v>0.33813927999999999</c:v>
                </c:pt>
                <c:pt idx="111">
                  <c:v>1E-8</c:v>
                </c:pt>
                <c:pt idx="112">
                  <c:v>1E-8</c:v>
                </c:pt>
                <c:pt idx="113">
                  <c:v>1E-8</c:v>
                </c:pt>
                <c:pt idx="114">
                  <c:v>1E-8</c:v>
                </c:pt>
                <c:pt idx="115">
                  <c:v>0.33813927999999999</c:v>
                </c:pt>
                <c:pt idx="116">
                  <c:v>0.33813927999999999</c:v>
                </c:pt>
                <c:pt idx="117">
                  <c:v>0.33813927999999999</c:v>
                </c:pt>
                <c:pt idx="118">
                  <c:v>0.33813927999999999</c:v>
                </c:pt>
                <c:pt idx="119">
                  <c:v>0.33813927999999999</c:v>
                </c:pt>
                <c:pt idx="120">
                  <c:v>1E-8</c:v>
                </c:pt>
                <c:pt idx="121">
                  <c:v>0.29330917000000001</c:v>
                </c:pt>
                <c:pt idx="122">
                  <c:v>0.29330917000000001</c:v>
                </c:pt>
                <c:pt idx="123">
                  <c:v>0.29330917000000001</c:v>
                </c:pt>
                <c:pt idx="124">
                  <c:v>0.29330917000000001</c:v>
                </c:pt>
                <c:pt idx="125">
                  <c:v>0.29330917000000001</c:v>
                </c:pt>
                <c:pt idx="126">
                  <c:v>0.29330917000000001</c:v>
                </c:pt>
                <c:pt idx="127">
                  <c:v>1E-8</c:v>
                </c:pt>
                <c:pt idx="128">
                  <c:v>0.29330917000000001</c:v>
                </c:pt>
                <c:pt idx="129">
                  <c:v>0.29330917000000001</c:v>
                </c:pt>
                <c:pt idx="130">
                  <c:v>0.29330917000000001</c:v>
                </c:pt>
                <c:pt idx="131">
                  <c:v>0.29330917000000001</c:v>
                </c:pt>
                <c:pt idx="132">
                  <c:v>0.29330917000000001</c:v>
                </c:pt>
                <c:pt idx="133">
                  <c:v>0.29330917000000001</c:v>
                </c:pt>
                <c:pt idx="134">
                  <c:v>1E-8</c:v>
                </c:pt>
                <c:pt idx="135">
                  <c:v>0.29330917000000001</c:v>
                </c:pt>
                <c:pt idx="136">
                  <c:v>0.29330917000000001</c:v>
                </c:pt>
                <c:pt idx="137">
                  <c:v>0.29330917000000001</c:v>
                </c:pt>
                <c:pt idx="138">
                  <c:v>0.29330917000000001</c:v>
                </c:pt>
                <c:pt idx="139">
                  <c:v>0.29330917000000001</c:v>
                </c:pt>
                <c:pt idx="140">
                  <c:v>0.29330917000000001</c:v>
                </c:pt>
                <c:pt idx="141">
                  <c:v>1E-8</c:v>
                </c:pt>
                <c:pt idx="142">
                  <c:v>0.29330917000000001</c:v>
                </c:pt>
                <c:pt idx="143">
                  <c:v>0.29330917000000001</c:v>
                </c:pt>
                <c:pt idx="144">
                  <c:v>0.29330917000000001</c:v>
                </c:pt>
                <c:pt idx="145">
                  <c:v>0.29330917000000001</c:v>
                </c:pt>
                <c:pt idx="146">
                  <c:v>0.29330917000000001</c:v>
                </c:pt>
                <c:pt idx="147">
                  <c:v>0.29330917000000001</c:v>
                </c:pt>
                <c:pt idx="148">
                  <c:v>1E-8</c:v>
                </c:pt>
                <c:pt idx="149">
                  <c:v>0.29330917000000001</c:v>
                </c:pt>
                <c:pt idx="150">
                  <c:v>0.29330917000000001</c:v>
                </c:pt>
                <c:pt idx="151">
                  <c:v>0.27785713000000001</c:v>
                </c:pt>
                <c:pt idx="152">
                  <c:v>0.27785713000000001</c:v>
                </c:pt>
                <c:pt idx="153">
                  <c:v>0.27785713000000001</c:v>
                </c:pt>
                <c:pt idx="154">
                  <c:v>0.27785713000000001</c:v>
                </c:pt>
                <c:pt idx="155">
                  <c:v>1E-8</c:v>
                </c:pt>
                <c:pt idx="156">
                  <c:v>0.27785713000000001</c:v>
                </c:pt>
                <c:pt idx="157">
                  <c:v>0.27785713000000001</c:v>
                </c:pt>
                <c:pt idx="158">
                  <c:v>0.27785713000000001</c:v>
                </c:pt>
                <c:pt idx="159">
                  <c:v>0.27785713000000001</c:v>
                </c:pt>
                <c:pt idx="160">
                  <c:v>0.27785713000000001</c:v>
                </c:pt>
                <c:pt idx="161">
                  <c:v>0.27785713000000001</c:v>
                </c:pt>
                <c:pt idx="162">
                  <c:v>1E-8</c:v>
                </c:pt>
                <c:pt idx="163">
                  <c:v>1E-8</c:v>
                </c:pt>
                <c:pt idx="164">
                  <c:v>0.27785713000000001</c:v>
                </c:pt>
                <c:pt idx="165">
                  <c:v>0.27785713000000001</c:v>
                </c:pt>
                <c:pt idx="166">
                  <c:v>0.27785713000000001</c:v>
                </c:pt>
                <c:pt idx="167">
                  <c:v>0.27785713000000001</c:v>
                </c:pt>
                <c:pt idx="168">
                  <c:v>0.27785713000000001</c:v>
                </c:pt>
                <c:pt idx="169">
                  <c:v>1E-8</c:v>
                </c:pt>
                <c:pt idx="170">
                  <c:v>0.27785713000000001</c:v>
                </c:pt>
                <c:pt idx="171">
                  <c:v>0.27785713000000001</c:v>
                </c:pt>
                <c:pt idx="172">
                  <c:v>0.27785713000000001</c:v>
                </c:pt>
                <c:pt idx="173">
                  <c:v>0.27785713000000001</c:v>
                </c:pt>
                <c:pt idx="174">
                  <c:v>0.27785713000000001</c:v>
                </c:pt>
                <c:pt idx="175">
                  <c:v>0.27785713000000001</c:v>
                </c:pt>
                <c:pt idx="176">
                  <c:v>1E-8</c:v>
                </c:pt>
                <c:pt idx="177">
                  <c:v>0.27785713000000001</c:v>
                </c:pt>
                <c:pt idx="178">
                  <c:v>0.27785713000000001</c:v>
                </c:pt>
                <c:pt idx="179">
                  <c:v>0.27785713000000001</c:v>
                </c:pt>
                <c:pt idx="180">
                  <c:v>0.27785713000000001</c:v>
                </c:pt>
                <c:pt idx="181">
                  <c:v>0.26248595000000002</c:v>
                </c:pt>
                <c:pt idx="182">
                  <c:v>0.26248595000000002</c:v>
                </c:pt>
                <c:pt idx="183">
                  <c:v>1E-8</c:v>
                </c:pt>
                <c:pt idx="184">
                  <c:v>0.26248595000000002</c:v>
                </c:pt>
                <c:pt idx="185">
                  <c:v>0.26248595000000002</c:v>
                </c:pt>
                <c:pt idx="186">
                  <c:v>0.26248595000000002</c:v>
                </c:pt>
                <c:pt idx="187">
                  <c:v>0.26248595000000002</c:v>
                </c:pt>
                <c:pt idx="188">
                  <c:v>0.26248595000000002</c:v>
                </c:pt>
                <c:pt idx="189">
                  <c:v>0.26248595000000002</c:v>
                </c:pt>
                <c:pt idx="190">
                  <c:v>1E-8</c:v>
                </c:pt>
                <c:pt idx="191">
                  <c:v>0.26248595000000002</c:v>
                </c:pt>
                <c:pt idx="192">
                  <c:v>0.26248595000000002</c:v>
                </c:pt>
                <c:pt idx="193">
                  <c:v>0.26248595000000002</c:v>
                </c:pt>
                <c:pt idx="194">
                  <c:v>0.26248595000000002</c:v>
                </c:pt>
                <c:pt idx="195">
                  <c:v>0.26248595000000002</c:v>
                </c:pt>
                <c:pt idx="196">
                  <c:v>0.26248595000000002</c:v>
                </c:pt>
                <c:pt idx="197">
                  <c:v>1E-8</c:v>
                </c:pt>
                <c:pt idx="198">
                  <c:v>0.26248595000000002</c:v>
                </c:pt>
                <c:pt idx="199">
                  <c:v>0.26248595000000002</c:v>
                </c:pt>
                <c:pt idx="200">
                  <c:v>0.26248595000000002</c:v>
                </c:pt>
                <c:pt idx="201">
                  <c:v>0.26248595000000002</c:v>
                </c:pt>
                <c:pt idx="202">
                  <c:v>0.26248595000000002</c:v>
                </c:pt>
                <c:pt idx="203">
                  <c:v>0.26248595000000002</c:v>
                </c:pt>
                <c:pt idx="204">
                  <c:v>1E-8</c:v>
                </c:pt>
                <c:pt idx="205">
                  <c:v>0.26248595000000002</c:v>
                </c:pt>
                <c:pt idx="206">
                  <c:v>0.26248595000000002</c:v>
                </c:pt>
                <c:pt idx="207">
                  <c:v>0.26248595000000002</c:v>
                </c:pt>
                <c:pt idx="208">
                  <c:v>0.26248595000000002</c:v>
                </c:pt>
                <c:pt idx="209">
                  <c:v>0.26248595000000002</c:v>
                </c:pt>
                <c:pt idx="210">
                  <c:v>0.26248595000000002</c:v>
                </c:pt>
                <c:pt idx="211">
                  <c:v>1E-8</c:v>
                </c:pt>
                <c:pt idx="212">
                  <c:v>0.25246081999999997</c:v>
                </c:pt>
                <c:pt idx="213">
                  <c:v>0.25246081999999997</c:v>
                </c:pt>
                <c:pt idx="214">
                  <c:v>0.25246081999999997</c:v>
                </c:pt>
                <c:pt idx="215">
                  <c:v>0.25246081999999997</c:v>
                </c:pt>
                <c:pt idx="216">
                  <c:v>0.25246081999999997</c:v>
                </c:pt>
                <c:pt idx="217">
                  <c:v>0.25246081999999997</c:v>
                </c:pt>
                <c:pt idx="218">
                  <c:v>1E-8</c:v>
                </c:pt>
                <c:pt idx="219">
                  <c:v>0.25246081999999997</c:v>
                </c:pt>
                <c:pt idx="220">
                  <c:v>0.25246081999999997</c:v>
                </c:pt>
                <c:pt idx="221">
                  <c:v>0.25246081999999997</c:v>
                </c:pt>
                <c:pt idx="222">
                  <c:v>0.25246081999999997</c:v>
                </c:pt>
                <c:pt idx="223">
                  <c:v>0.25246081999999997</c:v>
                </c:pt>
                <c:pt idx="224">
                  <c:v>0.25246081999999997</c:v>
                </c:pt>
                <c:pt idx="225">
                  <c:v>1E-8</c:v>
                </c:pt>
                <c:pt idx="226">
                  <c:v>1E-8</c:v>
                </c:pt>
                <c:pt idx="227">
                  <c:v>0.25246081999999997</c:v>
                </c:pt>
                <c:pt idx="228">
                  <c:v>0.25246081999999997</c:v>
                </c:pt>
                <c:pt idx="229">
                  <c:v>0.25246081999999997</c:v>
                </c:pt>
                <c:pt idx="230">
                  <c:v>0.25246081999999997</c:v>
                </c:pt>
                <c:pt idx="231">
                  <c:v>0.25246081999999997</c:v>
                </c:pt>
                <c:pt idx="232">
                  <c:v>1E-8</c:v>
                </c:pt>
                <c:pt idx="233">
                  <c:v>0.25246081999999997</c:v>
                </c:pt>
                <c:pt idx="234">
                  <c:v>0.25246081999999997</c:v>
                </c:pt>
                <c:pt idx="235">
                  <c:v>0.25246081999999997</c:v>
                </c:pt>
                <c:pt idx="236">
                  <c:v>0.25246081999999997</c:v>
                </c:pt>
                <c:pt idx="237">
                  <c:v>0.25246081999999997</c:v>
                </c:pt>
                <c:pt idx="238">
                  <c:v>0.25246081999999997</c:v>
                </c:pt>
                <c:pt idx="239">
                  <c:v>1E-8</c:v>
                </c:pt>
                <c:pt idx="240">
                  <c:v>0.25246081999999997</c:v>
                </c:pt>
                <c:pt idx="241">
                  <c:v>0.25246081999999997</c:v>
                </c:pt>
                <c:pt idx="242">
                  <c:v>0.25246081999999997</c:v>
                </c:pt>
                <c:pt idx="243">
                  <c:v>0.27773586</c:v>
                </c:pt>
                <c:pt idx="244">
                  <c:v>0.27773586</c:v>
                </c:pt>
                <c:pt idx="245">
                  <c:v>0.27773586</c:v>
                </c:pt>
                <c:pt idx="246">
                  <c:v>1E-8</c:v>
                </c:pt>
                <c:pt idx="247">
                  <c:v>0.27773586</c:v>
                </c:pt>
                <c:pt idx="248">
                  <c:v>0.27773586</c:v>
                </c:pt>
                <c:pt idx="249">
                  <c:v>0.27773586</c:v>
                </c:pt>
                <c:pt idx="250">
                  <c:v>0.27773586</c:v>
                </c:pt>
                <c:pt idx="251">
                  <c:v>0.27773586</c:v>
                </c:pt>
                <c:pt idx="252">
                  <c:v>0.27773586</c:v>
                </c:pt>
                <c:pt idx="253">
                  <c:v>1E-8</c:v>
                </c:pt>
                <c:pt idx="254">
                  <c:v>0.27773586</c:v>
                </c:pt>
                <c:pt idx="255">
                  <c:v>0.27773586</c:v>
                </c:pt>
                <c:pt idx="256">
                  <c:v>0.27773586</c:v>
                </c:pt>
                <c:pt idx="257">
                  <c:v>0.27773586</c:v>
                </c:pt>
                <c:pt idx="258">
                  <c:v>0.27773586</c:v>
                </c:pt>
                <c:pt idx="259">
                  <c:v>0.27773586</c:v>
                </c:pt>
                <c:pt idx="260">
                  <c:v>1E-8</c:v>
                </c:pt>
                <c:pt idx="261">
                  <c:v>0.27773586</c:v>
                </c:pt>
                <c:pt idx="262">
                  <c:v>0.27773586</c:v>
                </c:pt>
                <c:pt idx="263">
                  <c:v>0.27773586</c:v>
                </c:pt>
                <c:pt idx="264">
                  <c:v>0.27773586</c:v>
                </c:pt>
                <c:pt idx="265">
                  <c:v>0.27773586</c:v>
                </c:pt>
                <c:pt idx="266">
                  <c:v>0.27773586</c:v>
                </c:pt>
                <c:pt idx="267">
                  <c:v>1E-8</c:v>
                </c:pt>
                <c:pt idx="268">
                  <c:v>0.27773586</c:v>
                </c:pt>
                <c:pt idx="269">
                  <c:v>0.27773586</c:v>
                </c:pt>
                <c:pt idx="270">
                  <c:v>0.27773586</c:v>
                </c:pt>
                <c:pt idx="271">
                  <c:v>0.27773586</c:v>
                </c:pt>
                <c:pt idx="272">
                  <c:v>0.27773586</c:v>
                </c:pt>
                <c:pt idx="273">
                  <c:v>0.29627021999999997</c:v>
                </c:pt>
                <c:pt idx="274">
                  <c:v>1E-8</c:v>
                </c:pt>
                <c:pt idx="275">
                  <c:v>0.29627021999999997</c:v>
                </c:pt>
                <c:pt idx="276">
                  <c:v>0.29627021999999997</c:v>
                </c:pt>
                <c:pt idx="277">
                  <c:v>0.29627021999999997</c:v>
                </c:pt>
                <c:pt idx="278">
                  <c:v>0.29627021999999997</c:v>
                </c:pt>
                <c:pt idx="279">
                  <c:v>0.29627021999999997</c:v>
                </c:pt>
                <c:pt idx="280">
                  <c:v>0.29627021999999997</c:v>
                </c:pt>
                <c:pt idx="281">
                  <c:v>1E-8</c:v>
                </c:pt>
                <c:pt idx="282">
                  <c:v>0.29627021999999997</c:v>
                </c:pt>
                <c:pt idx="283">
                  <c:v>0.29627021999999997</c:v>
                </c:pt>
                <c:pt idx="284">
                  <c:v>0.29627021999999997</c:v>
                </c:pt>
                <c:pt idx="285">
                  <c:v>0.29627021999999997</c:v>
                </c:pt>
                <c:pt idx="286">
                  <c:v>0.29627021999999997</c:v>
                </c:pt>
                <c:pt idx="287">
                  <c:v>0.29627021999999997</c:v>
                </c:pt>
                <c:pt idx="288">
                  <c:v>1E-8</c:v>
                </c:pt>
                <c:pt idx="289">
                  <c:v>0.29627021999999997</c:v>
                </c:pt>
                <c:pt idx="290">
                  <c:v>0.29627021999999997</c:v>
                </c:pt>
                <c:pt idx="291">
                  <c:v>0.29627021999999997</c:v>
                </c:pt>
                <c:pt idx="292">
                  <c:v>0.29627021999999997</c:v>
                </c:pt>
                <c:pt idx="293">
                  <c:v>0.29627021999999997</c:v>
                </c:pt>
                <c:pt idx="294">
                  <c:v>0.29627021999999997</c:v>
                </c:pt>
                <c:pt idx="295">
                  <c:v>1E-8</c:v>
                </c:pt>
                <c:pt idx="296">
                  <c:v>0.29627021999999997</c:v>
                </c:pt>
                <c:pt idx="297">
                  <c:v>0.29627021999999997</c:v>
                </c:pt>
                <c:pt idx="298">
                  <c:v>0.29627021999999997</c:v>
                </c:pt>
                <c:pt idx="299">
                  <c:v>0.29627021999999997</c:v>
                </c:pt>
                <c:pt idx="300">
                  <c:v>1E-8</c:v>
                </c:pt>
                <c:pt idx="301">
                  <c:v>0.29627021999999997</c:v>
                </c:pt>
                <c:pt idx="302">
                  <c:v>1E-8</c:v>
                </c:pt>
                <c:pt idx="303">
                  <c:v>0.29627021999999997</c:v>
                </c:pt>
                <c:pt idx="304">
                  <c:v>0.36032187999999998</c:v>
                </c:pt>
                <c:pt idx="305">
                  <c:v>0.36032187999999998</c:v>
                </c:pt>
                <c:pt idx="306">
                  <c:v>0.36032187999999998</c:v>
                </c:pt>
                <c:pt idx="307">
                  <c:v>0.36032187999999998</c:v>
                </c:pt>
                <c:pt idx="308">
                  <c:v>0.36032187999999998</c:v>
                </c:pt>
                <c:pt idx="309">
                  <c:v>1E-8</c:v>
                </c:pt>
                <c:pt idx="310">
                  <c:v>0.36032187999999998</c:v>
                </c:pt>
                <c:pt idx="311">
                  <c:v>0.36032187999999998</c:v>
                </c:pt>
                <c:pt idx="312">
                  <c:v>0.36032187999999998</c:v>
                </c:pt>
                <c:pt idx="313">
                  <c:v>0.36032187999999998</c:v>
                </c:pt>
                <c:pt idx="314">
                  <c:v>0.36032187999999998</c:v>
                </c:pt>
                <c:pt idx="315">
                  <c:v>0.36032187999999998</c:v>
                </c:pt>
                <c:pt idx="316">
                  <c:v>1E-8</c:v>
                </c:pt>
                <c:pt idx="317">
                  <c:v>0.36032187999999998</c:v>
                </c:pt>
                <c:pt idx="318">
                  <c:v>0.36032187999999998</c:v>
                </c:pt>
                <c:pt idx="319">
                  <c:v>0.36032187999999998</c:v>
                </c:pt>
                <c:pt idx="320">
                  <c:v>0.36032187999999998</c:v>
                </c:pt>
                <c:pt idx="321">
                  <c:v>0.36032187999999998</c:v>
                </c:pt>
                <c:pt idx="322">
                  <c:v>0.36032187999999998</c:v>
                </c:pt>
                <c:pt idx="323">
                  <c:v>1E-8</c:v>
                </c:pt>
                <c:pt idx="324">
                  <c:v>0.36032187999999998</c:v>
                </c:pt>
                <c:pt idx="325">
                  <c:v>0.36032187999999998</c:v>
                </c:pt>
                <c:pt idx="326">
                  <c:v>0.36032187999999998</c:v>
                </c:pt>
                <c:pt idx="327">
                  <c:v>0.36032187999999998</c:v>
                </c:pt>
                <c:pt idx="328">
                  <c:v>0.36032187999999998</c:v>
                </c:pt>
                <c:pt idx="329">
                  <c:v>0.36032187999999998</c:v>
                </c:pt>
                <c:pt idx="330">
                  <c:v>1E-8</c:v>
                </c:pt>
                <c:pt idx="331">
                  <c:v>0.36032187999999998</c:v>
                </c:pt>
                <c:pt idx="332">
                  <c:v>0.36032187999999998</c:v>
                </c:pt>
                <c:pt idx="333">
                  <c:v>0.36032187999999998</c:v>
                </c:pt>
                <c:pt idx="334">
                  <c:v>0.39948254999999999</c:v>
                </c:pt>
                <c:pt idx="335">
                  <c:v>0.39948254999999999</c:v>
                </c:pt>
                <c:pt idx="336">
                  <c:v>0.39948254999999999</c:v>
                </c:pt>
                <c:pt idx="337">
                  <c:v>1E-8</c:v>
                </c:pt>
                <c:pt idx="338">
                  <c:v>0.39948254999999999</c:v>
                </c:pt>
                <c:pt idx="339">
                  <c:v>0.39948254999999999</c:v>
                </c:pt>
                <c:pt idx="340">
                  <c:v>0.39948254999999999</c:v>
                </c:pt>
                <c:pt idx="341">
                  <c:v>0.39948254999999999</c:v>
                </c:pt>
                <c:pt idx="342">
                  <c:v>0.39948254999999999</c:v>
                </c:pt>
                <c:pt idx="343">
                  <c:v>0.39948254999999999</c:v>
                </c:pt>
                <c:pt idx="344">
                  <c:v>1E-8</c:v>
                </c:pt>
                <c:pt idx="345">
                  <c:v>0.39948254999999999</c:v>
                </c:pt>
                <c:pt idx="346">
                  <c:v>0.39948254999999999</c:v>
                </c:pt>
                <c:pt idx="347">
                  <c:v>0.39948254999999999</c:v>
                </c:pt>
                <c:pt idx="348">
                  <c:v>0.39948254999999999</c:v>
                </c:pt>
                <c:pt idx="349">
                  <c:v>0.39948254999999999</c:v>
                </c:pt>
                <c:pt idx="350">
                  <c:v>0.39948254999999999</c:v>
                </c:pt>
                <c:pt idx="351">
                  <c:v>1E-8</c:v>
                </c:pt>
                <c:pt idx="352">
                  <c:v>0.39948254999999999</c:v>
                </c:pt>
                <c:pt idx="353">
                  <c:v>0.39948254999999999</c:v>
                </c:pt>
                <c:pt idx="354">
                  <c:v>0.39948254999999999</c:v>
                </c:pt>
                <c:pt idx="355">
                  <c:v>0.39948254999999999</c:v>
                </c:pt>
                <c:pt idx="356">
                  <c:v>0.39948254999999999</c:v>
                </c:pt>
                <c:pt idx="357">
                  <c:v>0.39948254999999999</c:v>
                </c:pt>
                <c:pt idx="358">
                  <c:v>1E-8</c:v>
                </c:pt>
                <c:pt idx="359">
                  <c:v>1E-8</c:v>
                </c:pt>
                <c:pt idx="360">
                  <c:v>0.39948254999999999</c:v>
                </c:pt>
                <c:pt idx="361">
                  <c:v>0.39948254999999999</c:v>
                </c:pt>
                <c:pt idx="362">
                  <c:v>0.39948254999999999</c:v>
                </c:pt>
                <c:pt idx="363">
                  <c:v>0.39948224999999998</c:v>
                </c:pt>
                <c:pt idx="364">
                  <c:v>0.39948224999999998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F8-48E6-88C1-D572CE5C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17280"/>
        <c:axId val="945817856"/>
      </c:scatterChart>
      <c:valAx>
        <c:axId val="945817280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5817856"/>
        <c:crosses val="autoZero"/>
        <c:crossBetween val="midCat"/>
        <c:majorUnit val="50"/>
      </c:valAx>
      <c:valAx>
        <c:axId val="945817856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94581728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2022'!$N$8</c:f>
              <c:strCache>
                <c:ptCount val="1"/>
                <c:pt idx="0">
                  <c:v>T1X3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2022'!$N$9:$N$373</c:f>
              <c:numCache>
                <c:formatCode>0.000000</c:formatCode>
                <c:ptCount val="365"/>
                <c:pt idx="0">
                  <c:v>1E-8</c:v>
                </c:pt>
                <c:pt idx="1">
                  <c:v>1E-8</c:v>
                </c:pt>
                <c:pt idx="2">
                  <c:v>0.97131362550000011</c:v>
                </c:pt>
                <c:pt idx="3">
                  <c:v>0.97131362550000011</c:v>
                </c:pt>
                <c:pt idx="4">
                  <c:v>0.90462503599999999</c:v>
                </c:pt>
                <c:pt idx="5">
                  <c:v>1E-8</c:v>
                </c:pt>
                <c:pt idx="6">
                  <c:v>0.90462503599999999</c:v>
                </c:pt>
                <c:pt idx="7">
                  <c:v>1E-8</c:v>
                </c:pt>
                <c:pt idx="8">
                  <c:v>1E-8</c:v>
                </c:pt>
                <c:pt idx="9">
                  <c:v>0.90462503599999999</c:v>
                </c:pt>
                <c:pt idx="10">
                  <c:v>0.90462503599999999</c:v>
                </c:pt>
                <c:pt idx="11">
                  <c:v>0.86267429600000001</c:v>
                </c:pt>
                <c:pt idx="12">
                  <c:v>0.86267429600000001</c:v>
                </c:pt>
                <c:pt idx="13">
                  <c:v>0.86267429600000001</c:v>
                </c:pt>
                <c:pt idx="14">
                  <c:v>1E-8</c:v>
                </c:pt>
                <c:pt idx="15">
                  <c:v>1E-8</c:v>
                </c:pt>
                <c:pt idx="16">
                  <c:v>0.86267429600000001</c:v>
                </c:pt>
                <c:pt idx="17">
                  <c:v>0.86267429600000001</c:v>
                </c:pt>
                <c:pt idx="18">
                  <c:v>0.86267429600000001</c:v>
                </c:pt>
                <c:pt idx="19">
                  <c:v>0.86267429600000001</c:v>
                </c:pt>
                <c:pt idx="20">
                  <c:v>0.86267429600000001</c:v>
                </c:pt>
                <c:pt idx="21">
                  <c:v>1E-8</c:v>
                </c:pt>
                <c:pt idx="22">
                  <c:v>1E-8</c:v>
                </c:pt>
                <c:pt idx="23">
                  <c:v>0.86019600200000002</c:v>
                </c:pt>
                <c:pt idx="24">
                  <c:v>0.86019600200000002</c:v>
                </c:pt>
                <c:pt idx="25">
                  <c:v>0.86019600200000002</c:v>
                </c:pt>
                <c:pt idx="26">
                  <c:v>0.86019600200000002</c:v>
                </c:pt>
                <c:pt idx="27">
                  <c:v>0.86019600200000002</c:v>
                </c:pt>
                <c:pt idx="28">
                  <c:v>1E-8</c:v>
                </c:pt>
                <c:pt idx="29">
                  <c:v>1E-8</c:v>
                </c:pt>
                <c:pt idx="30">
                  <c:v>0.82649122050000001</c:v>
                </c:pt>
                <c:pt idx="31">
                  <c:v>0.82406908750000007</c:v>
                </c:pt>
                <c:pt idx="32">
                  <c:v>0.82406908750000007</c:v>
                </c:pt>
                <c:pt idx="33">
                  <c:v>0.82406908750000007</c:v>
                </c:pt>
                <c:pt idx="34">
                  <c:v>0.82406908750000007</c:v>
                </c:pt>
                <c:pt idx="35">
                  <c:v>1E-8</c:v>
                </c:pt>
                <c:pt idx="36">
                  <c:v>1E-8</c:v>
                </c:pt>
                <c:pt idx="37">
                  <c:v>0.80428781299999996</c:v>
                </c:pt>
                <c:pt idx="38">
                  <c:v>0.80428781299999996</c:v>
                </c:pt>
                <c:pt idx="39">
                  <c:v>0.80428781299999996</c:v>
                </c:pt>
                <c:pt idx="40">
                  <c:v>0.80428781299999996</c:v>
                </c:pt>
                <c:pt idx="41">
                  <c:v>0.80428781299999996</c:v>
                </c:pt>
                <c:pt idx="42">
                  <c:v>1E-8</c:v>
                </c:pt>
                <c:pt idx="43">
                  <c:v>1E-8</c:v>
                </c:pt>
                <c:pt idx="44">
                  <c:v>0.79194140749999997</c:v>
                </c:pt>
                <c:pt idx="45">
                  <c:v>0.79194140749999997</c:v>
                </c:pt>
                <c:pt idx="46">
                  <c:v>0.79194140749999997</c:v>
                </c:pt>
                <c:pt idx="47">
                  <c:v>0.79194140749999997</c:v>
                </c:pt>
                <c:pt idx="48">
                  <c:v>0.79194140749999997</c:v>
                </c:pt>
                <c:pt idx="49">
                  <c:v>1E-8</c:v>
                </c:pt>
                <c:pt idx="50">
                  <c:v>1E-8</c:v>
                </c:pt>
                <c:pt idx="51">
                  <c:v>0.77387240200000007</c:v>
                </c:pt>
                <c:pt idx="52">
                  <c:v>0.77387240200000007</c:v>
                </c:pt>
                <c:pt idx="53">
                  <c:v>0.77387240200000007</c:v>
                </c:pt>
                <c:pt idx="54">
                  <c:v>0.77387240200000007</c:v>
                </c:pt>
                <c:pt idx="55">
                  <c:v>0.77387240200000007</c:v>
                </c:pt>
                <c:pt idx="56">
                  <c:v>1E-8</c:v>
                </c:pt>
                <c:pt idx="57">
                  <c:v>1E-8</c:v>
                </c:pt>
                <c:pt idx="58">
                  <c:v>0.72777617000000006</c:v>
                </c:pt>
                <c:pt idx="59">
                  <c:v>0.70760736049999995</c:v>
                </c:pt>
                <c:pt idx="60">
                  <c:v>0.70760736049999995</c:v>
                </c:pt>
                <c:pt idx="61">
                  <c:v>0.70760736049999995</c:v>
                </c:pt>
                <c:pt idx="62">
                  <c:v>0.70760736049999995</c:v>
                </c:pt>
                <c:pt idx="63">
                  <c:v>1E-8</c:v>
                </c:pt>
                <c:pt idx="64">
                  <c:v>1E-8</c:v>
                </c:pt>
                <c:pt idx="65">
                  <c:v>1E-8</c:v>
                </c:pt>
                <c:pt idx="66">
                  <c:v>0.70760736049999995</c:v>
                </c:pt>
                <c:pt idx="67">
                  <c:v>0.70760736049999995</c:v>
                </c:pt>
                <c:pt idx="68">
                  <c:v>0.70760736049999995</c:v>
                </c:pt>
                <c:pt idx="69">
                  <c:v>0.70760736049999995</c:v>
                </c:pt>
                <c:pt idx="70">
                  <c:v>1E-8</c:v>
                </c:pt>
                <c:pt idx="71">
                  <c:v>1E-8</c:v>
                </c:pt>
                <c:pt idx="72">
                  <c:v>0.70760736049999995</c:v>
                </c:pt>
                <c:pt idx="73">
                  <c:v>0.66070004549999994</c:v>
                </c:pt>
                <c:pt idx="74">
                  <c:v>0.66070004549999994</c:v>
                </c:pt>
                <c:pt idx="75">
                  <c:v>0.66070004549999994</c:v>
                </c:pt>
                <c:pt idx="76">
                  <c:v>0.66070004549999994</c:v>
                </c:pt>
                <c:pt idx="77">
                  <c:v>1E-8</c:v>
                </c:pt>
                <c:pt idx="78">
                  <c:v>1E-8</c:v>
                </c:pt>
                <c:pt idx="79">
                  <c:v>0.66070004549999994</c:v>
                </c:pt>
                <c:pt idx="80">
                  <c:v>0.65574345099999998</c:v>
                </c:pt>
                <c:pt idx="81">
                  <c:v>0.65574345099999998</c:v>
                </c:pt>
                <c:pt idx="82">
                  <c:v>0.65574345099999998</c:v>
                </c:pt>
                <c:pt idx="83">
                  <c:v>1E-8</c:v>
                </c:pt>
                <c:pt idx="84">
                  <c:v>1E-8</c:v>
                </c:pt>
                <c:pt idx="85">
                  <c:v>1E-8</c:v>
                </c:pt>
                <c:pt idx="86">
                  <c:v>0.65574345099999998</c:v>
                </c:pt>
                <c:pt idx="87">
                  <c:v>0.65574345099999998</c:v>
                </c:pt>
                <c:pt idx="88">
                  <c:v>0.53151340349999998</c:v>
                </c:pt>
                <c:pt idx="89">
                  <c:v>0.53151340349999998</c:v>
                </c:pt>
                <c:pt idx="90">
                  <c:v>0.51559715699999997</c:v>
                </c:pt>
                <c:pt idx="91">
                  <c:v>1E-8</c:v>
                </c:pt>
                <c:pt idx="92">
                  <c:v>1E-8</c:v>
                </c:pt>
                <c:pt idx="93">
                  <c:v>0.51559715699999997</c:v>
                </c:pt>
                <c:pt idx="94">
                  <c:v>0.51311886949999996</c:v>
                </c:pt>
                <c:pt idx="95">
                  <c:v>0.51311886949999996</c:v>
                </c:pt>
                <c:pt idx="96">
                  <c:v>0.51311886949999996</c:v>
                </c:pt>
                <c:pt idx="97">
                  <c:v>0.51311886949999996</c:v>
                </c:pt>
                <c:pt idx="98">
                  <c:v>1E-8</c:v>
                </c:pt>
                <c:pt idx="99">
                  <c:v>1E-8</c:v>
                </c:pt>
                <c:pt idx="100">
                  <c:v>0.51311886949999996</c:v>
                </c:pt>
                <c:pt idx="101">
                  <c:v>0.51311886949999996</c:v>
                </c:pt>
                <c:pt idx="102">
                  <c:v>0.51311886949999996</c:v>
                </c:pt>
                <c:pt idx="103">
                  <c:v>0.51311886949999996</c:v>
                </c:pt>
                <c:pt idx="104">
                  <c:v>0.51311886949999996</c:v>
                </c:pt>
                <c:pt idx="105">
                  <c:v>1E-8</c:v>
                </c:pt>
                <c:pt idx="106">
                  <c:v>1E-8</c:v>
                </c:pt>
                <c:pt idx="107">
                  <c:v>0.14243038899999999</c:v>
                </c:pt>
                <c:pt idx="108">
                  <c:v>0.14243038899999999</c:v>
                </c:pt>
                <c:pt idx="109">
                  <c:v>0.14243038899999999</c:v>
                </c:pt>
                <c:pt idx="110">
                  <c:v>0.14243038899999999</c:v>
                </c:pt>
                <c:pt idx="111">
                  <c:v>1E-8</c:v>
                </c:pt>
                <c:pt idx="112">
                  <c:v>1E-8</c:v>
                </c:pt>
                <c:pt idx="113">
                  <c:v>1E-8</c:v>
                </c:pt>
                <c:pt idx="114">
                  <c:v>1E-8</c:v>
                </c:pt>
                <c:pt idx="115">
                  <c:v>0.14243038899999999</c:v>
                </c:pt>
                <c:pt idx="116">
                  <c:v>0.14243038899999999</c:v>
                </c:pt>
                <c:pt idx="117">
                  <c:v>0.14243038899999999</c:v>
                </c:pt>
                <c:pt idx="118">
                  <c:v>0.14243038899999999</c:v>
                </c:pt>
                <c:pt idx="119">
                  <c:v>1E-8</c:v>
                </c:pt>
                <c:pt idx="120">
                  <c:v>1E-8</c:v>
                </c:pt>
                <c:pt idx="121">
                  <c:v>0.1235471365</c:v>
                </c:pt>
                <c:pt idx="122">
                  <c:v>0.1235471365</c:v>
                </c:pt>
                <c:pt idx="123">
                  <c:v>0.1235471365</c:v>
                </c:pt>
                <c:pt idx="124">
                  <c:v>0.1235471365</c:v>
                </c:pt>
                <c:pt idx="125">
                  <c:v>0.1235471365</c:v>
                </c:pt>
                <c:pt idx="126">
                  <c:v>1E-8</c:v>
                </c:pt>
                <c:pt idx="127">
                  <c:v>1E-8</c:v>
                </c:pt>
                <c:pt idx="128">
                  <c:v>0.1235471365</c:v>
                </c:pt>
                <c:pt idx="129">
                  <c:v>0.1235471365</c:v>
                </c:pt>
                <c:pt idx="130">
                  <c:v>0.1235471365</c:v>
                </c:pt>
                <c:pt idx="131">
                  <c:v>0.1235471365</c:v>
                </c:pt>
                <c:pt idx="132">
                  <c:v>0.1235471365</c:v>
                </c:pt>
                <c:pt idx="133">
                  <c:v>1E-8</c:v>
                </c:pt>
                <c:pt idx="134">
                  <c:v>1E-8</c:v>
                </c:pt>
                <c:pt idx="135">
                  <c:v>0.1235471365</c:v>
                </c:pt>
                <c:pt idx="136">
                  <c:v>0.1235471365</c:v>
                </c:pt>
                <c:pt idx="137">
                  <c:v>0.1235471365</c:v>
                </c:pt>
                <c:pt idx="138">
                  <c:v>0.1235471365</c:v>
                </c:pt>
                <c:pt idx="139">
                  <c:v>0.1235471365</c:v>
                </c:pt>
                <c:pt idx="140">
                  <c:v>1E-8</c:v>
                </c:pt>
                <c:pt idx="141">
                  <c:v>1E-8</c:v>
                </c:pt>
                <c:pt idx="142">
                  <c:v>0.1235471365</c:v>
                </c:pt>
                <c:pt idx="143">
                  <c:v>0.1235471365</c:v>
                </c:pt>
                <c:pt idx="144">
                  <c:v>0.1235471365</c:v>
                </c:pt>
                <c:pt idx="145">
                  <c:v>0.1235471365</c:v>
                </c:pt>
                <c:pt idx="146">
                  <c:v>0.1235471365</c:v>
                </c:pt>
                <c:pt idx="147">
                  <c:v>1E-8</c:v>
                </c:pt>
                <c:pt idx="148">
                  <c:v>1E-8</c:v>
                </c:pt>
                <c:pt idx="149">
                  <c:v>0.1235471365</c:v>
                </c:pt>
                <c:pt idx="150">
                  <c:v>0.1235471365</c:v>
                </c:pt>
                <c:pt idx="151">
                  <c:v>0.1170384595</c:v>
                </c:pt>
                <c:pt idx="152">
                  <c:v>0.1170384595</c:v>
                </c:pt>
                <c:pt idx="153">
                  <c:v>0.1170384595</c:v>
                </c:pt>
                <c:pt idx="154">
                  <c:v>1E-8</c:v>
                </c:pt>
                <c:pt idx="155">
                  <c:v>1E-8</c:v>
                </c:pt>
                <c:pt idx="156">
                  <c:v>0.1170384595</c:v>
                </c:pt>
                <c:pt idx="157">
                  <c:v>0.1170384595</c:v>
                </c:pt>
                <c:pt idx="158">
                  <c:v>0.1170384595</c:v>
                </c:pt>
                <c:pt idx="159">
                  <c:v>0.1170384595</c:v>
                </c:pt>
                <c:pt idx="160">
                  <c:v>0.1170384595</c:v>
                </c:pt>
                <c:pt idx="161">
                  <c:v>1E-8</c:v>
                </c:pt>
                <c:pt idx="162">
                  <c:v>1E-8</c:v>
                </c:pt>
                <c:pt idx="163">
                  <c:v>1E-8</c:v>
                </c:pt>
                <c:pt idx="164">
                  <c:v>0.1170384595</c:v>
                </c:pt>
                <c:pt idx="165">
                  <c:v>0.1170384595</c:v>
                </c:pt>
                <c:pt idx="166">
                  <c:v>0.1170384595</c:v>
                </c:pt>
                <c:pt idx="167">
                  <c:v>0.1170384595</c:v>
                </c:pt>
                <c:pt idx="168">
                  <c:v>1E-8</c:v>
                </c:pt>
                <c:pt idx="169">
                  <c:v>1E-8</c:v>
                </c:pt>
                <c:pt idx="170">
                  <c:v>0.1170384595</c:v>
                </c:pt>
                <c:pt idx="171">
                  <c:v>0.1170384595</c:v>
                </c:pt>
                <c:pt idx="172">
                  <c:v>0.1170384595</c:v>
                </c:pt>
                <c:pt idx="173">
                  <c:v>0.1170384595</c:v>
                </c:pt>
                <c:pt idx="174">
                  <c:v>0.1170384595</c:v>
                </c:pt>
                <c:pt idx="175">
                  <c:v>1E-8</c:v>
                </c:pt>
                <c:pt idx="176">
                  <c:v>1E-8</c:v>
                </c:pt>
                <c:pt idx="177">
                  <c:v>0.1170384595</c:v>
                </c:pt>
                <c:pt idx="178">
                  <c:v>0.1170384595</c:v>
                </c:pt>
                <c:pt idx="179">
                  <c:v>0.1170384595</c:v>
                </c:pt>
                <c:pt idx="180">
                  <c:v>0.1170384595</c:v>
                </c:pt>
                <c:pt idx="181">
                  <c:v>0.11056383749999998</c:v>
                </c:pt>
                <c:pt idx="182">
                  <c:v>1E-8</c:v>
                </c:pt>
                <c:pt idx="183">
                  <c:v>1E-8</c:v>
                </c:pt>
                <c:pt idx="184">
                  <c:v>0.11056383749999998</c:v>
                </c:pt>
                <c:pt idx="185">
                  <c:v>0.11056383749999998</c:v>
                </c:pt>
                <c:pt idx="186">
                  <c:v>0.11056383749999998</c:v>
                </c:pt>
                <c:pt idx="187">
                  <c:v>0.11056383749999998</c:v>
                </c:pt>
                <c:pt idx="188">
                  <c:v>0.11056383749999998</c:v>
                </c:pt>
                <c:pt idx="189">
                  <c:v>1E-8</c:v>
                </c:pt>
                <c:pt idx="190">
                  <c:v>1E-8</c:v>
                </c:pt>
                <c:pt idx="191">
                  <c:v>0.11056383749999998</c:v>
                </c:pt>
                <c:pt idx="192">
                  <c:v>0.11056383749999998</c:v>
                </c:pt>
                <c:pt idx="193">
                  <c:v>0.11056383749999998</c:v>
                </c:pt>
                <c:pt idx="194">
                  <c:v>0.11056383749999998</c:v>
                </c:pt>
                <c:pt idx="195">
                  <c:v>0.11056383749999998</c:v>
                </c:pt>
                <c:pt idx="196">
                  <c:v>1E-8</c:v>
                </c:pt>
                <c:pt idx="197">
                  <c:v>1E-8</c:v>
                </c:pt>
                <c:pt idx="198">
                  <c:v>0.11056383749999998</c:v>
                </c:pt>
                <c:pt idx="199">
                  <c:v>0.11056383749999998</c:v>
                </c:pt>
                <c:pt idx="200">
                  <c:v>0.11056383749999998</c:v>
                </c:pt>
                <c:pt idx="201">
                  <c:v>0.11056383749999998</c:v>
                </c:pt>
                <c:pt idx="202">
                  <c:v>0.11056383749999998</c:v>
                </c:pt>
                <c:pt idx="203">
                  <c:v>1E-8</c:v>
                </c:pt>
                <c:pt idx="204">
                  <c:v>1E-8</c:v>
                </c:pt>
                <c:pt idx="205">
                  <c:v>0.11056383749999998</c:v>
                </c:pt>
                <c:pt idx="206">
                  <c:v>0.11056383749999998</c:v>
                </c:pt>
                <c:pt idx="207">
                  <c:v>0.11056383749999998</c:v>
                </c:pt>
                <c:pt idx="208">
                  <c:v>0.11056383749999998</c:v>
                </c:pt>
                <c:pt idx="209">
                  <c:v>0.11056383749999998</c:v>
                </c:pt>
                <c:pt idx="210">
                  <c:v>1E-8</c:v>
                </c:pt>
                <c:pt idx="211">
                  <c:v>1E-8</c:v>
                </c:pt>
                <c:pt idx="212">
                  <c:v>0.10634106999999998</c:v>
                </c:pt>
                <c:pt idx="213">
                  <c:v>0.10634106999999998</c:v>
                </c:pt>
                <c:pt idx="214">
                  <c:v>0.10634106999999998</c:v>
                </c:pt>
                <c:pt idx="215">
                  <c:v>0.10634106999999998</c:v>
                </c:pt>
                <c:pt idx="216">
                  <c:v>0.10634106999999998</c:v>
                </c:pt>
                <c:pt idx="217">
                  <c:v>1E-8</c:v>
                </c:pt>
                <c:pt idx="218">
                  <c:v>1E-8</c:v>
                </c:pt>
                <c:pt idx="219">
                  <c:v>0.10634106999999998</c:v>
                </c:pt>
                <c:pt idx="220">
                  <c:v>0.10634106999999998</c:v>
                </c:pt>
                <c:pt idx="221">
                  <c:v>0.10634106999999998</c:v>
                </c:pt>
                <c:pt idx="222">
                  <c:v>0.10634106999999998</c:v>
                </c:pt>
                <c:pt idx="223">
                  <c:v>0.10634106999999998</c:v>
                </c:pt>
                <c:pt idx="224">
                  <c:v>1E-8</c:v>
                </c:pt>
                <c:pt idx="225">
                  <c:v>1E-8</c:v>
                </c:pt>
                <c:pt idx="226">
                  <c:v>1E-8</c:v>
                </c:pt>
                <c:pt idx="227">
                  <c:v>0.10634106999999998</c:v>
                </c:pt>
                <c:pt idx="228">
                  <c:v>0.10634106999999998</c:v>
                </c:pt>
                <c:pt idx="229">
                  <c:v>0.10634106999999998</c:v>
                </c:pt>
                <c:pt idx="230">
                  <c:v>0.10634106999999998</c:v>
                </c:pt>
                <c:pt idx="231">
                  <c:v>1E-8</c:v>
                </c:pt>
                <c:pt idx="232">
                  <c:v>1E-8</c:v>
                </c:pt>
                <c:pt idx="233">
                  <c:v>0.10634106999999998</c:v>
                </c:pt>
                <c:pt idx="234">
                  <c:v>0.10634106999999998</c:v>
                </c:pt>
                <c:pt idx="235">
                  <c:v>0.10634106999999998</c:v>
                </c:pt>
                <c:pt idx="236">
                  <c:v>0.10634106999999998</c:v>
                </c:pt>
                <c:pt idx="237">
                  <c:v>0.10634106999999998</c:v>
                </c:pt>
                <c:pt idx="238">
                  <c:v>1E-8</c:v>
                </c:pt>
                <c:pt idx="239">
                  <c:v>1E-8</c:v>
                </c:pt>
                <c:pt idx="240">
                  <c:v>0.10634106999999998</c:v>
                </c:pt>
                <c:pt idx="241">
                  <c:v>0.10634106999999998</c:v>
                </c:pt>
                <c:pt idx="242">
                  <c:v>0.10634106999999998</c:v>
                </c:pt>
                <c:pt idx="243">
                  <c:v>0.11698737699999999</c:v>
                </c:pt>
                <c:pt idx="244">
                  <c:v>0.11698737699999999</c:v>
                </c:pt>
                <c:pt idx="245">
                  <c:v>1E-8</c:v>
                </c:pt>
                <c:pt idx="246">
                  <c:v>1E-8</c:v>
                </c:pt>
                <c:pt idx="247">
                  <c:v>0.11698737699999999</c:v>
                </c:pt>
                <c:pt idx="248">
                  <c:v>0.11698737699999999</c:v>
                </c:pt>
                <c:pt idx="249">
                  <c:v>0.11698737699999999</c:v>
                </c:pt>
                <c:pt idx="250">
                  <c:v>0.11698737699999999</c:v>
                </c:pt>
                <c:pt idx="251">
                  <c:v>0.11698737699999999</c:v>
                </c:pt>
                <c:pt idx="252">
                  <c:v>1E-8</c:v>
                </c:pt>
                <c:pt idx="253">
                  <c:v>1E-8</c:v>
                </c:pt>
                <c:pt idx="254">
                  <c:v>0.11698737699999999</c:v>
                </c:pt>
                <c:pt idx="255">
                  <c:v>0.11698737699999999</c:v>
                </c:pt>
                <c:pt idx="256">
                  <c:v>0.11698737699999999</c:v>
                </c:pt>
                <c:pt idx="257">
                  <c:v>0.11698737699999999</c:v>
                </c:pt>
                <c:pt idx="258">
                  <c:v>0.11698737699999999</c:v>
                </c:pt>
                <c:pt idx="259">
                  <c:v>1E-8</c:v>
                </c:pt>
                <c:pt idx="260">
                  <c:v>1E-8</c:v>
                </c:pt>
                <c:pt idx="261">
                  <c:v>0.11698737699999999</c:v>
                </c:pt>
                <c:pt idx="262">
                  <c:v>0.11698737699999999</c:v>
                </c:pt>
                <c:pt idx="263">
                  <c:v>0.11698737699999999</c:v>
                </c:pt>
                <c:pt idx="264">
                  <c:v>0.11698737699999999</c:v>
                </c:pt>
                <c:pt idx="265">
                  <c:v>0.11698737699999999</c:v>
                </c:pt>
                <c:pt idx="266">
                  <c:v>1E-8</c:v>
                </c:pt>
                <c:pt idx="267">
                  <c:v>1E-8</c:v>
                </c:pt>
                <c:pt idx="268">
                  <c:v>0.11698737699999999</c:v>
                </c:pt>
                <c:pt idx="269">
                  <c:v>0.11698737699999999</c:v>
                </c:pt>
                <c:pt idx="270">
                  <c:v>0.11698737699999999</c:v>
                </c:pt>
                <c:pt idx="271">
                  <c:v>0.11698737699999999</c:v>
                </c:pt>
                <c:pt idx="272">
                  <c:v>0.11698737699999999</c:v>
                </c:pt>
                <c:pt idx="273">
                  <c:v>1E-8</c:v>
                </c:pt>
                <c:pt idx="274">
                  <c:v>1E-8</c:v>
                </c:pt>
                <c:pt idx="275">
                  <c:v>0.12479438249999998</c:v>
                </c:pt>
                <c:pt idx="276">
                  <c:v>0.12479438249999998</c:v>
                </c:pt>
                <c:pt idx="277">
                  <c:v>0.12479438249999998</c:v>
                </c:pt>
                <c:pt idx="278">
                  <c:v>0.12479438249999998</c:v>
                </c:pt>
                <c:pt idx="279">
                  <c:v>0.12479438249999998</c:v>
                </c:pt>
                <c:pt idx="280">
                  <c:v>1E-8</c:v>
                </c:pt>
                <c:pt idx="281">
                  <c:v>1E-8</c:v>
                </c:pt>
                <c:pt idx="282">
                  <c:v>0.12479438249999998</c:v>
                </c:pt>
                <c:pt idx="283">
                  <c:v>0.12479438249999998</c:v>
                </c:pt>
                <c:pt idx="284">
                  <c:v>0.12479438249999998</c:v>
                </c:pt>
                <c:pt idx="285">
                  <c:v>0.12479438249999998</c:v>
                </c:pt>
                <c:pt idx="286">
                  <c:v>0.12479438249999998</c:v>
                </c:pt>
                <c:pt idx="287">
                  <c:v>1E-8</c:v>
                </c:pt>
                <c:pt idx="288">
                  <c:v>1E-8</c:v>
                </c:pt>
                <c:pt idx="289">
                  <c:v>0.12479438249999998</c:v>
                </c:pt>
                <c:pt idx="290">
                  <c:v>0.12479438249999998</c:v>
                </c:pt>
                <c:pt idx="291">
                  <c:v>0.12479438249999998</c:v>
                </c:pt>
                <c:pt idx="292">
                  <c:v>0.12479438249999998</c:v>
                </c:pt>
                <c:pt idx="293">
                  <c:v>0.12479438249999998</c:v>
                </c:pt>
                <c:pt idx="294">
                  <c:v>1E-8</c:v>
                </c:pt>
                <c:pt idx="295">
                  <c:v>1E-8</c:v>
                </c:pt>
                <c:pt idx="296">
                  <c:v>0.12479438249999998</c:v>
                </c:pt>
                <c:pt idx="297">
                  <c:v>0.12479438249999998</c:v>
                </c:pt>
                <c:pt idx="298">
                  <c:v>0.12479438249999998</c:v>
                </c:pt>
                <c:pt idx="299">
                  <c:v>0.12479438249999998</c:v>
                </c:pt>
                <c:pt idx="300">
                  <c:v>1E-8</c:v>
                </c:pt>
                <c:pt idx="301">
                  <c:v>1E-8</c:v>
                </c:pt>
                <c:pt idx="302">
                  <c:v>1E-8</c:v>
                </c:pt>
                <c:pt idx="303">
                  <c:v>0.12479438249999998</c:v>
                </c:pt>
                <c:pt idx="304">
                  <c:v>0.36939423449999997</c:v>
                </c:pt>
                <c:pt idx="305">
                  <c:v>0.36939423449999997</c:v>
                </c:pt>
                <c:pt idx="306">
                  <c:v>0.36939423449999997</c:v>
                </c:pt>
                <c:pt idx="307">
                  <c:v>0.36939423449999997</c:v>
                </c:pt>
                <c:pt idx="308">
                  <c:v>1E-8</c:v>
                </c:pt>
                <c:pt idx="309">
                  <c:v>1E-8</c:v>
                </c:pt>
                <c:pt idx="310">
                  <c:v>0.49529149299999997</c:v>
                </c:pt>
                <c:pt idx="311">
                  <c:v>0.49529149299999997</c:v>
                </c:pt>
                <c:pt idx="312">
                  <c:v>0.49529149299999997</c:v>
                </c:pt>
                <c:pt idx="313">
                  <c:v>0.49529149299999997</c:v>
                </c:pt>
                <c:pt idx="314">
                  <c:v>0.49529149299999997</c:v>
                </c:pt>
                <c:pt idx="315">
                  <c:v>1E-8</c:v>
                </c:pt>
                <c:pt idx="316">
                  <c:v>1E-8</c:v>
                </c:pt>
                <c:pt idx="317">
                  <c:v>0.66151732549999998</c:v>
                </c:pt>
                <c:pt idx="318">
                  <c:v>0.66151732549999998</c:v>
                </c:pt>
                <c:pt idx="319">
                  <c:v>0.66151732549999998</c:v>
                </c:pt>
                <c:pt idx="320">
                  <c:v>0.66151732549999998</c:v>
                </c:pt>
                <c:pt idx="321">
                  <c:v>0.66151732549999998</c:v>
                </c:pt>
                <c:pt idx="322">
                  <c:v>1E-8</c:v>
                </c:pt>
                <c:pt idx="323">
                  <c:v>1E-8</c:v>
                </c:pt>
                <c:pt idx="324">
                  <c:v>0.72734978699999997</c:v>
                </c:pt>
                <c:pt idx="325">
                  <c:v>0.72734978699999997</c:v>
                </c:pt>
                <c:pt idx="326">
                  <c:v>0.72734978699999997</c:v>
                </c:pt>
                <c:pt idx="327">
                  <c:v>0.72734978699999997</c:v>
                </c:pt>
                <c:pt idx="328">
                  <c:v>0.72734978699999997</c:v>
                </c:pt>
                <c:pt idx="329">
                  <c:v>1E-8</c:v>
                </c:pt>
                <c:pt idx="330">
                  <c:v>1E-8</c:v>
                </c:pt>
                <c:pt idx="331">
                  <c:v>0.73969618599999998</c:v>
                </c:pt>
                <c:pt idx="332">
                  <c:v>0.73969618599999998</c:v>
                </c:pt>
                <c:pt idx="333">
                  <c:v>0.73969618599999998</c:v>
                </c:pt>
                <c:pt idx="334">
                  <c:v>0.75619136399999998</c:v>
                </c:pt>
                <c:pt idx="335">
                  <c:v>0.75619136399999998</c:v>
                </c:pt>
                <c:pt idx="336">
                  <c:v>1E-8</c:v>
                </c:pt>
                <c:pt idx="337">
                  <c:v>1E-8</c:v>
                </c:pt>
                <c:pt idx="338">
                  <c:v>0.76934883949999999</c:v>
                </c:pt>
                <c:pt idx="339">
                  <c:v>0.76934883949999999</c:v>
                </c:pt>
                <c:pt idx="340">
                  <c:v>0.76934883949999999</c:v>
                </c:pt>
                <c:pt idx="341">
                  <c:v>0.76934883949999999</c:v>
                </c:pt>
                <c:pt idx="342">
                  <c:v>0.76934883949999999</c:v>
                </c:pt>
                <c:pt idx="343">
                  <c:v>1E-8</c:v>
                </c:pt>
                <c:pt idx="344">
                  <c:v>1E-8</c:v>
                </c:pt>
                <c:pt idx="345">
                  <c:v>0.85496258850000006</c:v>
                </c:pt>
                <c:pt idx="346">
                  <c:v>0.85496258850000006</c:v>
                </c:pt>
                <c:pt idx="347">
                  <c:v>0.85496258850000006</c:v>
                </c:pt>
                <c:pt idx="348">
                  <c:v>0.85496258850000006</c:v>
                </c:pt>
                <c:pt idx="349">
                  <c:v>0.85496258850000006</c:v>
                </c:pt>
                <c:pt idx="350">
                  <c:v>1E-8</c:v>
                </c:pt>
                <c:pt idx="351">
                  <c:v>1E-8</c:v>
                </c:pt>
                <c:pt idx="352">
                  <c:v>0.88952349149999999</c:v>
                </c:pt>
                <c:pt idx="353">
                  <c:v>0.88952349149999999</c:v>
                </c:pt>
                <c:pt idx="354">
                  <c:v>0.88952349149999999</c:v>
                </c:pt>
                <c:pt idx="355">
                  <c:v>0.88952349149999999</c:v>
                </c:pt>
                <c:pt idx="356">
                  <c:v>0.88952349149999999</c:v>
                </c:pt>
                <c:pt idx="357">
                  <c:v>1E-8</c:v>
                </c:pt>
                <c:pt idx="358">
                  <c:v>1E-8</c:v>
                </c:pt>
                <c:pt idx="359">
                  <c:v>1E-8</c:v>
                </c:pt>
                <c:pt idx="360">
                  <c:v>0.88952349149999999</c:v>
                </c:pt>
                <c:pt idx="361">
                  <c:v>0.88952159999999991</c:v>
                </c:pt>
                <c:pt idx="362">
                  <c:v>0.88952159999999991</c:v>
                </c:pt>
                <c:pt idx="363">
                  <c:v>0.95864520750000004</c:v>
                </c:pt>
                <c:pt idx="364">
                  <c:v>1E-8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E4-4657-8CE1-7B002EDC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19584"/>
        <c:axId val="945820160"/>
      </c:scatterChart>
      <c:valAx>
        <c:axId val="945819584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5820160"/>
        <c:crosses val="autoZero"/>
        <c:crossBetween val="midCat"/>
        <c:majorUnit val="50"/>
      </c:valAx>
      <c:valAx>
        <c:axId val="945820160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94581958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2022'!$O$8</c:f>
              <c:strCache>
                <c:ptCount val="1"/>
                <c:pt idx="0">
                  <c:v>T2B1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2022'!$O$9:$O$373</c:f>
              <c:numCache>
                <c:formatCode>0.000000</c:formatCode>
                <c:ptCount val="365"/>
                <c:pt idx="0">
                  <c:v>0.46470711340000004</c:v>
                </c:pt>
                <c:pt idx="1">
                  <c:v>0.46470711340000004</c:v>
                </c:pt>
                <c:pt idx="2">
                  <c:v>0.46470711340000004</c:v>
                </c:pt>
                <c:pt idx="3">
                  <c:v>0.46470711340000004</c:v>
                </c:pt>
                <c:pt idx="4">
                  <c:v>0.44854591960000001</c:v>
                </c:pt>
                <c:pt idx="5">
                  <c:v>0.44854591960000001</c:v>
                </c:pt>
                <c:pt idx="6">
                  <c:v>0.44854591960000001</c:v>
                </c:pt>
                <c:pt idx="7">
                  <c:v>0.44854591960000001</c:v>
                </c:pt>
                <c:pt idx="8">
                  <c:v>0.44854591960000001</c:v>
                </c:pt>
                <c:pt idx="9">
                  <c:v>0.44854591960000001</c:v>
                </c:pt>
                <c:pt idx="10">
                  <c:v>0.44854591960000001</c:v>
                </c:pt>
                <c:pt idx="11">
                  <c:v>0.43837965280000002</c:v>
                </c:pt>
                <c:pt idx="12">
                  <c:v>0.43837965280000002</c:v>
                </c:pt>
                <c:pt idx="13">
                  <c:v>0.43837965280000002</c:v>
                </c:pt>
                <c:pt idx="14">
                  <c:v>0.43837965280000002</c:v>
                </c:pt>
                <c:pt idx="15">
                  <c:v>0.43837965280000002</c:v>
                </c:pt>
                <c:pt idx="16">
                  <c:v>0.43837965280000002</c:v>
                </c:pt>
                <c:pt idx="17">
                  <c:v>0.43837965280000002</c:v>
                </c:pt>
                <c:pt idx="18">
                  <c:v>0.43837965280000002</c:v>
                </c:pt>
                <c:pt idx="19">
                  <c:v>0.43837965280000002</c:v>
                </c:pt>
                <c:pt idx="20">
                  <c:v>0.43837965280000002</c:v>
                </c:pt>
                <c:pt idx="21">
                  <c:v>0.43777906760000002</c:v>
                </c:pt>
                <c:pt idx="22">
                  <c:v>0.43777906760000002</c:v>
                </c:pt>
                <c:pt idx="23">
                  <c:v>0.43777906760000002</c:v>
                </c:pt>
                <c:pt idx="24">
                  <c:v>0.43777906760000002</c:v>
                </c:pt>
                <c:pt idx="25">
                  <c:v>0.43777906760000002</c:v>
                </c:pt>
                <c:pt idx="26">
                  <c:v>0.43777906760000002</c:v>
                </c:pt>
                <c:pt idx="27">
                  <c:v>0.43777906760000002</c:v>
                </c:pt>
                <c:pt idx="28">
                  <c:v>0.42961111210000003</c:v>
                </c:pt>
                <c:pt idx="29">
                  <c:v>0.42961111210000003</c:v>
                </c:pt>
                <c:pt idx="30">
                  <c:v>0.42961111210000003</c:v>
                </c:pt>
                <c:pt idx="31">
                  <c:v>0.42595432049999998</c:v>
                </c:pt>
                <c:pt idx="32">
                  <c:v>0.42595432049999998</c:v>
                </c:pt>
                <c:pt idx="33">
                  <c:v>0.42595432049999998</c:v>
                </c:pt>
                <c:pt idx="34">
                  <c:v>0.42595432049999998</c:v>
                </c:pt>
                <c:pt idx="35">
                  <c:v>0.42116056159999998</c:v>
                </c:pt>
                <c:pt idx="36">
                  <c:v>0.42116056159999998</c:v>
                </c:pt>
                <c:pt idx="37">
                  <c:v>0.42116056159999998</c:v>
                </c:pt>
                <c:pt idx="38">
                  <c:v>0.42116056159999998</c:v>
                </c:pt>
                <c:pt idx="39">
                  <c:v>0.42116056159999998</c:v>
                </c:pt>
                <c:pt idx="40">
                  <c:v>0.42116056159999998</c:v>
                </c:pt>
                <c:pt idx="41">
                  <c:v>0.42116056159999998</c:v>
                </c:pt>
                <c:pt idx="42">
                  <c:v>0.41816855600000002</c:v>
                </c:pt>
                <c:pt idx="43">
                  <c:v>0.41816855600000002</c:v>
                </c:pt>
                <c:pt idx="44">
                  <c:v>0.41816855600000002</c:v>
                </c:pt>
                <c:pt idx="45">
                  <c:v>0.41816855600000002</c:v>
                </c:pt>
                <c:pt idx="46">
                  <c:v>0.41816855600000002</c:v>
                </c:pt>
                <c:pt idx="47">
                  <c:v>0.41816855600000002</c:v>
                </c:pt>
                <c:pt idx="48">
                  <c:v>0.41816855600000002</c:v>
                </c:pt>
                <c:pt idx="49">
                  <c:v>0.41378974699999993</c:v>
                </c:pt>
                <c:pt idx="50">
                  <c:v>0.41378974699999993</c:v>
                </c:pt>
                <c:pt idx="51">
                  <c:v>0.41378974699999993</c:v>
                </c:pt>
                <c:pt idx="52">
                  <c:v>0.41378974699999993</c:v>
                </c:pt>
                <c:pt idx="53">
                  <c:v>0.41378974699999993</c:v>
                </c:pt>
                <c:pt idx="54">
                  <c:v>0.41378974699999993</c:v>
                </c:pt>
                <c:pt idx="55">
                  <c:v>0.41378974699999993</c:v>
                </c:pt>
                <c:pt idx="56">
                  <c:v>0.41378974699999993</c:v>
                </c:pt>
                <c:pt idx="57">
                  <c:v>0.4026188678</c:v>
                </c:pt>
                <c:pt idx="58">
                  <c:v>0.4026188678</c:v>
                </c:pt>
                <c:pt idx="59">
                  <c:v>0.37216920240000001</c:v>
                </c:pt>
                <c:pt idx="60">
                  <c:v>0.37216920240000001</c:v>
                </c:pt>
                <c:pt idx="61">
                  <c:v>0.37216920240000001</c:v>
                </c:pt>
                <c:pt idx="62">
                  <c:v>0.37216920240000001</c:v>
                </c:pt>
                <c:pt idx="63">
                  <c:v>0.37216920240000001</c:v>
                </c:pt>
                <c:pt idx="64">
                  <c:v>0.37216920240000001</c:v>
                </c:pt>
                <c:pt idx="65">
                  <c:v>0.37216920240000001</c:v>
                </c:pt>
                <c:pt idx="66">
                  <c:v>0.37216920240000001</c:v>
                </c:pt>
                <c:pt idx="67">
                  <c:v>0.37216920240000001</c:v>
                </c:pt>
                <c:pt idx="68">
                  <c:v>0.37216920240000001</c:v>
                </c:pt>
                <c:pt idx="69">
                  <c:v>0.37216920240000001</c:v>
                </c:pt>
                <c:pt idx="70">
                  <c:v>0.37216920240000001</c:v>
                </c:pt>
                <c:pt idx="71">
                  <c:v>0.37216920240000001</c:v>
                </c:pt>
                <c:pt idx="72">
                  <c:v>0.37216920240000001</c:v>
                </c:pt>
                <c:pt idx="73">
                  <c:v>0.36080176980000001</c:v>
                </c:pt>
                <c:pt idx="74">
                  <c:v>0.36080176980000001</c:v>
                </c:pt>
                <c:pt idx="75">
                  <c:v>0.36080176980000001</c:v>
                </c:pt>
                <c:pt idx="76">
                  <c:v>0.36080176980000001</c:v>
                </c:pt>
                <c:pt idx="77">
                  <c:v>0.36080176980000001</c:v>
                </c:pt>
                <c:pt idx="78">
                  <c:v>0.36080176980000001</c:v>
                </c:pt>
                <c:pt idx="79">
                  <c:v>0.36080176980000001</c:v>
                </c:pt>
                <c:pt idx="80">
                  <c:v>0.35960059710000003</c:v>
                </c:pt>
                <c:pt idx="81">
                  <c:v>0.35960059710000003</c:v>
                </c:pt>
                <c:pt idx="82">
                  <c:v>0.35960059710000003</c:v>
                </c:pt>
                <c:pt idx="83">
                  <c:v>0.35960059710000003</c:v>
                </c:pt>
                <c:pt idx="84">
                  <c:v>0.35960059710000003</c:v>
                </c:pt>
                <c:pt idx="85">
                  <c:v>0.35960059710000003</c:v>
                </c:pt>
                <c:pt idx="86">
                  <c:v>0.35960059710000003</c:v>
                </c:pt>
                <c:pt idx="87">
                  <c:v>0.35960059710000003</c:v>
                </c:pt>
                <c:pt idx="88">
                  <c:v>0.32949491040000001</c:v>
                </c:pt>
                <c:pt idx="89">
                  <c:v>0.32949491040000001</c:v>
                </c:pt>
                <c:pt idx="90">
                  <c:v>0.30546550500000003</c:v>
                </c:pt>
                <c:pt idx="91">
                  <c:v>0.30546550500000003</c:v>
                </c:pt>
                <c:pt idx="92">
                  <c:v>0.30546550500000003</c:v>
                </c:pt>
                <c:pt idx="93">
                  <c:v>0.30546550500000003</c:v>
                </c:pt>
                <c:pt idx="94">
                  <c:v>0.30486492210000005</c:v>
                </c:pt>
                <c:pt idx="95">
                  <c:v>0.30486492210000005</c:v>
                </c:pt>
                <c:pt idx="96">
                  <c:v>0.30486492210000005</c:v>
                </c:pt>
                <c:pt idx="97">
                  <c:v>0.30486492210000005</c:v>
                </c:pt>
                <c:pt idx="98">
                  <c:v>0.30486492210000005</c:v>
                </c:pt>
                <c:pt idx="99">
                  <c:v>0.30486492210000005</c:v>
                </c:pt>
                <c:pt idx="100">
                  <c:v>0.30486492210000005</c:v>
                </c:pt>
                <c:pt idx="101">
                  <c:v>0.30486492210000005</c:v>
                </c:pt>
                <c:pt idx="102">
                  <c:v>0.30486492210000005</c:v>
                </c:pt>
                <c:pt idx="103">
                  <c:v>0.30486492210000005</c:v>
                </c:pt>
                <c:pt idx="104">
                  <c:v>0.30486492210000005</c:v>
                </c:pt>
                <c:pt idx="105">
                  <c:v>0.21503294350000002</c:v>
                </c:pt>
                <c:pt idx="106">
                  <c:v>0.21503294350000002</c:v>
                </c:pt>
                <c:pt idx="107">
                  <c:v>0.21503294350000002</c:v>
                </c:pt>
                <c:pt idx="108">
                  <c:v>0.21503294350000002</c:v>
                </c:pt>
                <c:pt idx="109">
                  <c:v>0.21503294350000002</c:v>
                </c:pt>
                <c:pt idx="110">
                  <c:v>0.21503294350000002</c:v>
                </c:pt>
                <c:pt idx="111">
                  <c:v>0.21503294350000002</c:v>
                </c:pt>
                <c:pt idx="112">
                  <c:v>0.21503294350000002</c:v>
                </c:pt>
                <c:pt idx="113">
                  <c:v>0.21503294350000002</c:v>
                </c:pt>
                <c:pt idx="114">
                  <c:v>0.21503294350000002</c:v>
                </c:pt>
                <c:pt idx="115">
                  <c:v>0.21503294350000002</c:v>
                </c:pt>
                <c:pt idx="116">
                  <c:v>0.21503294350000002</c:v>
                </c:pt>
                <c:pt idx="117">
                  <c:v>0.21503294350000002</c:v>
                </c:pt>
                <c:pt idx="118">
                  <c:v>0.21503294350000002</c:v>
                </c:pt>
                <c:pt idx="119">
                  <c:v>0.21503294350000002</c:v>
                </c:pt>
                <c:pt idx="120">
                  <c:v>0.18652412470000002</c:v>
                </c:pt>
                <c:pt idx="121">
                  <c:v>0.18652412470000002</c:v>
                </c:pt>
                <c:pt idx="122">
                  <c:v>0.18652412470000002</c:v>
                </c:pt>
                <c:pt idx="123">
                  <c:v>0.18652412470000002</c:v>
                </c:pt>
                <c:pt idx="124">
                  <c:v>0.18652412470000002</c:v>
                </c:pt>
                <c:pt idx="125">
                  <c:v>0.18652412470000002</c:v>
                </c:pt>
                <c:pt idx="126">
                  <c:v>0.18652412470000002</c:v>
                </c:pt>
                <c:pt idx="127">
                  <c:v>0.18652412470000002</c:v>
                </c:pt>
                <c:pt idx="128">
                  <c:v>0.18652412470000002</c:v>
                </c:pt>
                <c:pt idx="129">
                  <c:v>0.18652412470000002</c:v>
                </c:pt>
                <c:pt idx="130">
                  <c:v>0.18652412470000002</c:v>
                </c:pt>
                <c:pt idx="131">
                  <c:v>0.18652412470000002</c:v>
                </c:pt>
                <c:pt idx="132">
                  <c:v>0.18652412470000002</c:v>
                </c:pt>
                <c:pt idx="133">
                  <c:v>0.18652412470000002</c:v>
                </c:pt>
                <c:pt idx="134">
                  <c:v>0.18652412470000002</c:v>
                </c:pt>
                <c:pt idx="135">
                  <c:v>0.18652412470000002</c:v>
                </c:pt>
                <c:pt idx="136">
                  <c:v>0.18652412470000002</c:v>
                </c:pt>
                <c:pt idx="137">
                  <c:v>0.18652412470000002</c:v>
                </c:pt>
                <c:pt idx="138">
                  <c:v>0.18652412470000002</c:v>
                </c:pt>
                <c:pt idx="139">
                  <c:v>0.18652412470000002</c:v>
                </c:pt>
                <c:pt idx="140">
                  <c:v>0.18652412470000002</c:v>
                </c:pt>
                <c:pt idx="141">
                  <c:v>0.18652412470000002</c:v>
                </c:pt>
                <c:pt idx="142">
                  <c:v>0.18652412470000002</c:v>
                </c:pt>
                <c:pt idx="143">
                  <c:v>0.18652412470000002</c:v>
                </c:pt>
                <c:pt idx="144">
                  <c:v>0.18652412470000002</c:v>
                </c:pt>
                <c:pt idx="145">
                  <c:v>0.18652412470000002</c:v>
                </c:pt>
                <c:pt idx="146">
                  <c:v>0.18652412470000002</c:v>
                </c:pt>
                <c:pt idx="147">
                  <c:v>0.18652412470000002</c:v>
                </c:pt>
                <c:pt idx="148">
                  <c:v>0.18652412470000002</c:v>
                </c:pt>
                <c:pt idx="149">
                  <c:v>0.18652412470000002</c:v>
                </c:pt>
                <c:pt idx="150">
                  <c:v>0.18652412470000002</c:v>
                </c:pt>
                <c:pt idx="151">
                  <c:v>0.17669770810000002</c:v>
                </c:pt>
                <c:pt idx="152">
                  <c:v>0.17669770810000002</c:v>
                </c:pt>
                <c:pt idx="153">
                  <c:v>0.17669770810000002</c:v>
                </c:pt>
                <c:pt idx="154">
                  <c:v>0.17669770810000002</c:v>
                </c:pt>
                <c:pt idx="155">
                  <c:v>0.17669770810000002</c:v>
                </c:pt>
                <c:pt idx="156">
                  <c:v>0.17669770810000002</c:v>
                </c:pt>
                <c:pt idx="157">
                  <c:v>0.17669770810000002</c:v>
                </c:pt>
                <c:pt idx="158">
                  <c:v>0.17669770810000002</c:v>
                </c:pt>
                <c:pt idx="159">
                  <c:v>0.17669770810000002</c:v>
                </c:pt>
                <c:pt idx="160">
                  <c:v>0.17669770810000002</c:v>
                </c:pt>
                <c:pt idx="161">
                  <c:v>0.17669770810000002</c:v>
                </c:pt>
                <c:pt idx="162">
                  <c:v>0.17669770810000002</c:v>
                </c:pt>
                <c:pt idx="163">
                  <c:v>0.17669770810000002</c:v>
                </c:pt>
                <c:pt idx="164">
                  <c:v>0.17669770810000002</c:v>
                </c:pt>
                <c:pt idx="165">
                  <c:v>0.17669770810000002</c:v>
                </c:pt>
                <c:pt idx="166">
                  <c:v>0.17669770810000002</c:v>
                </c:pt>
                <c:pt idx="167">
                  <c:v>0.17669770810000002</c:v>
                </c:pt>
                <c:pt idx="168">
                  <c:v>0.17669770810000002</c:v>
                </c:pt>
                <c:pt idx="169">
                  <c:v>0.17669770810000002</c:v>
                </c:pt>
                <c:pt idx="170">
                  <c:v>0.17669770810000002</c:v>
                </c:pt>
                <c:pt idx="171">
                  <c:v>0.17669770810000002</c:v>
                </c:pt>
                <c:pt idx="172">
                  <c:v>0.17669770810000002</c:v>
                </c:pt>
                <c:pt idx="173">
                  <c:v>0.17669770810000002</c:v>
                </c:pt>
                <c:pt idx="174">
                  <c:v>0.17669770810000002</c:v>
                </c:pt>
                <c:pt idx="175">
                  <c:v>0.17669770810000002</c:v>
                </c:pt>
                <c:pt idx="176">
                  <c:v>0.17669770810000002</c:v>
                </c:pt>
                <c:pt idx="177">
                  <c:v>0.17669770810000002</c:v>
                </c:pt>
                <c:pt idx="178">
                  <c:v>0.17669770810000002</c:v>
                </c:pt>
                <c:pt idx="179">
                  <c:v>0.17669770810000002</c:v>
                </c:pt>
                <c:pt idx="180">
                  <c:v>0.17669770810000002</c:v>
                </c:pt>
                <c:pt idx="181">
                  <c:v>0.16692271210000001</c:v>
                </c:pt>
                <c:pt idx="182">
                  <c:v>0.16692271210000001</c:v>
                </c:pt>
                <c:pt idx="183">
                  <c:v>0.16692271210000001</c:v>
                </c:pt>
                <c:pt idx="184">
                  <c:v>0.16692271210000001</c:v>
                </c:pt>
                <c:pt idx="185">
                  <c:v>0.16692271210000001</c:v>
                </c:pt>
                <c:pt idx="186">
                  <c:v>0.16692271210000001</c:v>
                </c:pt>
                <c:pt idx="187">
                  <c:v>0.16692271210000001</c:v>
                </c:pt>
                <c:pt idx="188">
                  <c:v>0.16692271210000001</c:v>
                </c:pt>
                <c:pt idx="189">
                  <c:v>0.16692271210000001</c:v>
                </c:pt>
                <c:pt idx="190">
                  <c:v>0.16692271210000001</c:v>
                </c:pt>
                <c:pt idx="191">
                  <c:v>0.16692271210000001</c:v>
                </c:pt>
                <c:pt idx="192">
                  <c:v>0.16692271210000001</c:v>
                </c:pt>
                <c:pt idx="193">
                  <c:v>0.16692271210000001</c:v>
                </c:pt>
                <c:pt idx="194">
                  <c:v>0.16692271210000001</c:v>
                </c:pt>
                <c:pt idx="195">
                  <c:v>0.16692271210000001</c:v>
                </c:pt>
                <c:pt idx="196">
                  <c:v>0.16692271210000001</c:v>
                </c:pt>
                <c:pt idx="197">
                  <c:v>0.16692271210000001</c:v>
                </c:pt>
                <c:pt idx="198">
                  <c:v>0.16692271210000001</c:v>
                </c:pt>
                <c:pt idx="199">
                  <c:v>0.16692271210000001</c:v>
                </c:pt>
                <c:pt idx="200">
                  <c:v>0.16692271210000001</c:v>
                </c:pt>
                <c:pt idx="201">
                  <c:v>0.16692271210000001</c:v>
                </c:pt>
                <c:pt idx="202">
                  <c:v>0.16692271210000001</c:v>
                </c:pt>
                <c:pt idx="203">
                  <c:v>0.16692271210000001</c:v>
                </c:pt>
                <c:pt idx="204">
                  <c:v>0.16692271210000001</c:v>
                </c:pt>
                <c:pt idx="205">
                  <c:v>0.16692271210000001</c:v>
                </c:pt>
                <c:pt idx="206">
                  <c:v>0.16692271210000001</c:v>
                </c:pt>
                <c:pt idx="207">
                  <c:v>0.16692271210000001</c:v>
                </c:pt>
                <c:pt idx="208">
                  <c:v>0.16692271210000001</c:v>
                </c:pt>
                <c:pt idx="209">
                  <c:v>0.16692271210000001</c:v>
                </c:pt>
                <c:pt idx="210">
                  <c:v>0.16692271210000001</c:v>
                </c:pt>
                <c:pt idx="211">
                  <c:v>0.16692271210000001</c:v>
                </c:pt>
                <c:pt idx="212">
                  <c:v>0.1605474278</c:v>
                </c:pt>
                <c:pt idx="213">
                  <c:v>0.1605474278</c:v>
                </c:pt>
                <c:pt idx="214">
                  <c:v>0.1605474278</c:v>
                </c:pt>
                <c:pt idx="215">
                  <c:v>0.1605474278</c:v>
                </c:pt>
                <c:pt idx="216">
                  <c:v>0.1605474278</c:v>
                </c:pt>
                <c:pt idx="217">
                  <c:v>0.1605474278</c:v>
                </c:pt>
                <c:pt idx="218">
                  <c:v>0.1605474278</c:v>
                </c:pt>
                <c:pt idx="219">
                  <c:v>0.1605474278</c:v>
                </c:pt>
                <c:pt idx="220">
                  <c:v>0.1605474278</c:v>
                </c:pt>
                <c:pt idx="221">
                  <c:v>0.1605474278</c:v>
                </c:pt>
                <c:pt idx="222">
                  <c:v>0.1605474278</c:v>
                </c:pt>
                <c:pt idx="223">
                  <c:v>0.1605474278</c:v>
                </c:pt>
                <c:pt idx="224">
                  <c:v>0.1605474278</c:v>
                </c:pt>
                <c:pt idx="225">
                  <c:v>0.1605474278</c:v>
                </c:pt>
                <c:pt idx="226">
                  <c:v>0.1605474278</c:v>
                </c:pt>
                <c:pt idx="227">
                  <c:v>0.1605474278</c:v>
                </c:pt>
                <c:pt idx="228">
                  <c:v>0.1605474278</c:v>
                </c:pt>
                <c:pt idx="229">
                  <c:v>0.1605474278</c:v>
                </c:pt>
                <c:pt idx="230">
                  <c:v>0.1605474278</c:v>
                </c:pt>
                <c:pt idx="231">
                  <c:v>0.1605474278</c:v>
                </c:pt>
                <c:pt idx="232">
                  <c:v>0.1605474278</c:v>
                </c:pt>
                <c:pt idx="233">
                  <c:v>0.1605474278</c:v>
                </c:pt>
                <c:pt idx="234">
                  <c:v>0.1605474278</c:v>
                </c:pt>
                <c:pt idx="235">
                  <c:v>0.1605474278</c:v>
                </c:pt>
                <c:pt idx="236">
                  <c:v>0.1605474278</c:v>
                </c:pt>
                <c:pt idx="237">
                  <c:v>0.1605474278</c:v>
                </c:pt>
                <c:pt idx="238">
                  <c:v>0.1605474278</c:v>
                </c:pt>
                <c:pt idx="239">
                  <c:v>0.1605474278</c:v>
                </c:pt>
                <c:pt idx="240">
                  <c:v>0.1605474278</c:v>
                </c:pt>
                <c:pt idx="241">
                  <c:v>0.1605474278</c:v>
                </c:pt>
                <c:pt idx="242">
                  <c:v>0.1605474278</c:v>
                </c:pt>
                <c:pt idx="243">
                  <c:v>0.17662059259999999</c:v>
                </c:pt>
                <c:pt idx="244">
                  <c:v>0.17662059259999999</c:v>
                </c:pt>
                <c:pt idx="245">
                  <c:v>0.17662059259999999</c:v>
                </c:pt>
                <c:pt idx="246">
                  <c:v>0.17662059259999999</c:v>
                </c:pt>
                <c:pt idx="247">
                  <c:v>0.17662059259999999</c:v>
                </c:pt>
                <c:pt idx="248">
                  <c:v>0.17662059259999999</c:v>
                </c:pt>
                <c:pt idx="249">
                  <c:v>0.17662059259999999</c:v>
                </c:pt>
                <c:pt idx="250">
                  <c:v>0.17662059259999999</c:v>
                </c:pt>
                <c:pt idx="251">
                  <c:v>0.17662059259999999</c:v>
                </c:pt>
                <c:pt idx="252">
                  <c:v>0.17662059259999999</c:v>
                </c:pt>
                <c:pt idx="253">
                  <c:v>0.17662059259999999</c:v>
                </c:pt>
                <c:pt idx="254">
                  <c:v>0.17662059259999999</c:v>
                </c:pt>
                <c:pt idx="255">
                  <c:v>0.17662059259999999</c:v>
                </c:pt>
                <c:pt idx="256">
                  <c:v>0.17662059259999999</c:v>
                </c:pt>
                <c:pt idx="257">
                  <c:v>0.17662059259999999</c:v>
                </c:pt>
                <c:pt idx="258">
                  <c:v>0.17662059259999999</c:v>
                </c:pt>
                <c:pt idx="259">
                  <c:v>0.17662059259999999</c:v>
                </c:pt>
                <c:pt idx="260">
                  <c:v>0.17662059259999999</c:v>
                </c:pt>
                <c:pt idx="261">
                  <c:v>0.17662059259999999</c:v>
                </c:pt>
                <c:pt idx="262">
                  <c:v>0.17662059259999999</c:v>
                </c:pt>
                <c:pt idx="263">
                  <c:v>0.17662059259999999</c:v>
                </c:pt>
                <c:pt idx="264">
                  <c:v>0.17662059259999999</c:v>
                </c:pt>
                <c:pt idx="265">
                  <c:v>0.17662059259999999</c:v>
                </c:pt>
                <c:pt idx="266">
                  <c:v>0.17662059259999999</c:v>
                </c:pt>
                <c:pt idx="267">
                  <c:v>0.17662059259999999</c:v>
                </c:pt>
                <c:pt idx="268">
                  <c:v>0.17662059259999999</c:v>
                </c:pt>
                <c:pt idx="269">
                  <c:v>0.17662059259999999</c:v>
                </c:pt>
                <c:pt idx="270">
                  <c:v>0.17662059259999999</c:v>
                </c:pt>
                <c:pt idx="271">
                  <c:v>0.17662059259999999</c:v>
                </c:pt>
                <c:pt idx="272">
                  <c:v>0.17662059259999999</c:v>
                </c:pt>
                <c:pt idx="273">
                  <c:v>0.1884071443</c:v>
                </c:pt>
                <c:pt idx="274">
                  <c:v>0.1884071443</c:v>
                </c:pt>
                <c:pt idx="275">
                  <c:v>0.1884071443</c:v>
                </c:pt>
                <c:pt idx="276">
                  <c:v>0.1884071443</c:v>
                </c:pt>
                <c:pt idx="277">
                  <c:v>0.1884071443</c:v>
                </c:pt>
                <c:pt idx="278">
                  <c:v>0.1884071443</c:v>
                </c:pt>
                <c:pt idx="279">
                  <c:v>0.1884071443</c:v>
                </c:pt>
                <c:pt idx="280">
                  <c:v>0.1884071443</c:v>
                </c:pt>
                <c:pt idx="281">
                  <c:v>0.1884071443</c:v>
                </c:pt>
                <c:pt idx="282">
                  <c:v>0.1884071443</c:v>
                </c:pt>
                <c:pt idx="283">
                  <c:v>0.1884071443</c:v>
                </c:pt>
                <c:pt idx="284">
                  <c:v>0.1884071443</c:v>
                </c:pt>
                <c:pt idx="285">
                  <c:v>0.1884071443</c:v>
                </c:pt>
                <c:pt idx="286">
                  <c:v>0.1884071443</c:v>
                </c:pt>
                <c:pt idx="287">
                  <c:v>0.1884071443</c:v>
                </c:pt>
                <c:pt idx="288">
                  <c:v>0.1884071443</c:v>
                </c:pt>
                <c:pt idx="289">
                  <c:v>0.1884071443</c:v>
                </c:pt>
                <c:pt idx="290">
                  <c:v>0.1884071443</c:v>
                </c:pt>
                <c:pt idx="291">
                  <c:v>0.1884071443</c:v>
                </c:pt>
                <c:pt idx="292">
                  <c:v>0.1884071443</c:v>
                </c:pt>
                <c:pt idx="293">
                  <c:v>0.1884071443</c:v>
                </c:pt>
                <c:pt idx="294">
                  <c:v>0.1884071443</c:v>
                </c:pt>
                <c:pt idx="295">
                  <c:v>0.1884071443</c:v>
                </c:pt>
                <c:pt idx="296">
                  <c:v>0.1884071443</c:v>
                </c:pt>
                <c:pt idx="297">
                  <c:v>0.1884071443</c:v>
                </c:pt>
                <c:pt idx="298">
                  <c:v>0.1884071443</c:v>
                </c:pt>
                <c:pt idx="299">
                  <c:v>0.1884071443</c:v>
                </c:pt>
                <c:pt idx="300">
                  <c:v>0.1884071443</c:v>
                </c:pt>
                <c:pt idx="301">
                  <c:v>0.1884071443</c:v>
                </c:pt>
                <c:pt idx="302">
                  <c:v>0.1884071443</c:v>
                </c:pt>
                <c:pt idx="303">
                  <c:v>0.1884071443</c:v>
                </c:pt>
                <c:pt idx="304">
                  <c:v>0.28187719890000001</c:v>
                </c:pt>
                <c:pt idx="305">
                  <c:v>0.28187719890000001</c:v>
                </c:pt>
                <c:pt idx="306">
                  <c:v>0.28187719890000001</c:v>
                </c:pt>
                <c:pt idx="307">
                  <c:v>0.28187719890000001</c:v>
                </c:pt>
                <c:pt idx="308">
                  <c:v>0.31238691280000003</c:v>
                </c:pt>
                <c:pt idx="309">
                  <c:v>0.31238691280000003</c:v>
                </c:pt>
                <c:pt idx="310">
                  <c:v>0.31238691280000003</c:v>
                </c:pt>
                <c:pt idx="311">
                  <c:v>0.31238691280000003</c:v>
                </c:pt>
                <c:pt idx="312">
                  <c:v>0.31238691280000003</c:v>
                </c:pt>
                <c:pt idx="313">
                  <c:v>0.31238691280000003</c:v>
                </c:pt>
                <c:pt idx="314">
                  <c:v>0.31238691280000003</c:v>
                </c:pt>
                <c:pt idx="315">
                  <c:v>0.31238691280000003</c:v>
                </c:pt>
                <c:pt idx="316">
                  <c:v>0.3526697821</c:v>
                </c:pt>
                <c:pt idx="317">
                  <c:v>0.3526697821</c:v>
                </c:pt>
                <c:pt idx="318">
                  <c:v>0.3526697821</c:v>
                </c:pt>
                <c:pt idx="319">
                  <c:v>0.3526697821</c:v>
                </c:pt>
                <c:pt idx="320">
                  <c:v>0.3526697821</c:v>
                </c:pt>
                <c:pt idx="321">
                  <c:v>0.3526697821</c:v>
                </c:pt>
                <c:pt idx="322">
                  <c:v>0.36862350210000006</c:v>
                </c:pt>
                <c:pt idx="323">
                  <c:v>0.36862350210000006</c:v>
                </c:pt>
                <c:pt idx="324">
                  <c:v>0.36862350210000006</c:v>
                </c:pt>
                <c:pt idx="325">
                  <c:v>0.36862350210000006</c:v>
                </c:pt>
                <c:pt idx="326">
                  <c:v>0.36862350210000006</c:v>
                </c:pt>
                <c:pt idx="327">
                  <c:v>0.36862350210000006</c:v>
                </c:pt>
                <c:pt idx="328">
                  <c:v>0.36862350210000006</c:v>
                </c:pt>
                <c:pt idx="329">
                  <c:v>0.37161550770000001</c:v>
                </c:pt>
                <c:pt idx="330">
                  <c:v>0.37161550770000001</c:v>
                </c:pt>
                <c:pt idx="331">
                  <c:v>0.37161550770000001</c:v>
                </c:pt>
                <c:pt idx="332">
                  <c:v>0.37161550770000001</c:v>
                </c:pt>
                <c:pt idx="333">
                  <c:v>0.37161550770000001</c:v>
                </c:pt>
                <c:pt idx="334">
                  <c:v>0.39651894779999997</c:v>
                </c:pt>
                <c:pt idx="335">
                  <c:v>0.39651894779999997</c:v>
                </c:pt>
                <c:pt idx="336">
                  <c:v>0.39970750449999998</c:v>
                </c:pt>
                <c:pt idx="337">
                  <c:v>0.39970750449999998</c:v>
                </c:pt>
                <c:pt idx="338">
                  <c:v>0.39970750449999998</c:v>
                </c:pt>
                <c:pt idx="339">
                  <c:v>0.39970750449999998</c:v>
                </c:pt>
                <c:pt idx="340">
                  <c:v>0.39970750449999998</c:v>
                </c:pt>
                <c:pt idx="341">
                  <c:v>0.39970750449999998</c:v>
                </c:pt>
                <c:pt idx="342">
                  <c:v>0.39970750449999998</c:v>
                </c:pt>
                <c:pt idx="343">
                  <c:v>0.39970750449999998</c:v>
                </c:pt>
                <c:pt idx="344">
                  <c:v>0.39970750449999998</c:v>
                </c:pt>
                <c:pt idx="345">
                  <c:v>0.42045498569999995</c:v>
                </c:pt>
                <c:pt idx="346">
                  <c:v>0.42045498569999995</c:v>
                </c:pt>
                <c:pt idx="347">
                  <c:v>0.42045498569999995</c:v>
                </c:pt>
                <c:pt idx="348">
                  <c:v>0.42045498569999995</c:v>
                </c:pt>
                <c:pt idx="349">
                  <c:v>0.42045498569999995</c:v>
                </c:pt>
                <c:pt idx="350">
                  <c:v>0.42045498569999995</c:v>
                </c:pt>
                <c:pt idx="351">
                  <c:v>0.42045498569999995</c:v>
                </c:pt>
                <c:pt idx="352">
                  <c:v>0.42883041499999996</c:v>
                </c:pt>
                <c:pt idx="353">
                  <c:v>0.42883041499999996</c:v>
                </c:pt>
                <c:pt idx="354">
                  <c:v>0.42883041499999996</c:v>
                </c:pt>
                <c:pt idx="355">
                  <c:v>0.42883041499999996</c:v>
                </c:pt>
                <c:pt idx="356">
                  <c:v>0.42883041499999996</c:v>
                </c:pt>
                <c:pt idx="357">
                  <c:v>0.42883041499999996</c:v>
                </c:pt>
                <c:pt idx="358">
                  <c:v>0.42883041499999996</c:v>
                </c:pt>
                <c:pt idx="359">
                  <c:v>0.42883041499999996</c:v>
                </c:pt>
                <c:pt idx="360">
                  <c:v>0.42883041499999996</c:v>
                </c:pt>
                <c:pt idx="361">
                  <c:v>0.42882995499999998</c:v>
                </c:pt>
                <c:pt idx="362">
                  <c:v>0.42882995499999998</c:v>
                </c:pt>
                <c:pt idx="363">
                  <c:v>0.44558109109999999</c:v>
                </c:pt>
                <c:pt idx="364">
                  <c:v>0.44558109109999999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BD-4C2B-9FB1-70C1F6ED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21888"/>
        <c:axId val="945822464"/>
      </c:scatterChart>
      <c:valAx>
        <c:axId val="945821888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5822464"/>
        <c:crosses val="autoZero"/>
        <c:crossBetween val="midCat"/>
        <c:majorUnit val="50"/>
      </c:valAx>
      <c:valAx>
        <c:axId val="94582246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94582188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'TKK 2022'!$P$8</c:f>
              <c:strCache>
                <c:ptCount val="1"/>
                <c:pt idx="0">
                  <c:v>T2B2</c:v>
                </c:pt>
              </c:strCache>
            </c:strRef>
          </c:tx>
          <c:marker>
            <c:symbol val="none"/>
          </c:marker>
          <c:xVal>
            <c:numRef>
              <c:f>'TKK 2022'!$F$9:$F$373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'TKK 2022'!$P$9:$P$373</c:f>
              <c:numCache>
                <c:formatCode>0.000000</c:formatCode>
                <c:ptCount val="365"/>
                <c:pt idx="0">
                  <c:v>1.0000000000000002E-8</c:v>
                </c:pt>
                <c:pt idx="1">
                  <c:v>1.0000000000000002E-8</c:v>
                </c:pt>
                <c:pt idx="2">
                  <c:v>0.56306484320000005</c:v>
                </c:pt>
                <c:pt idx="3">
                  <c:v>0.56306484320000005</c:v>
                </c:pt>
                <c:pt idx="4">
                  <c:v>0.54346390970000003</c:v>
                </c:pt>
                <c:pt idx="5">
                  <c:v>1.0000000000000002E-8</c:v>
                </c:pt>
                <c:pt idx="6">
                  <c:v>0.54346390970000003</c:v>
                </c:pt>
                <c:pt idx="7">
                  <c:v>0.54346390970000003</c:v>
                </c:pt>
                <c:pt idx="8">
                  <c:v>1.0000000000000002E-8</c:v>
                </c:pt>
                <c:pt idx="9">
                  <c:v>0.54346390970000003</c:v>
                </c:pt>
                <c:pt idx="10">
                  <c:v>0.54346390970000003</c:v>
                </c:pt>
                <c:pt idx="11">
                  <c:v>0.53113386039999999</c:v>
                </c:pt>
                <c:pt idx="12">
                  <c:v>0.53113386039999999</c:v>
                </c:pt>
                <c:pt idx="13">
                  <c:v>0.53113386039999999</c:v>
                </c:pt>
                <c:pt idx="14">
                  <c:v>0.53113386039999999</c:v>
                </c:pt>
                <c:pt idx="15">
                  <c:v>1.0000000000000002E-8</c:v>
                </c:pt>
                <c:pt idx="16">
                  <c:v>0.53113386039999999</c:v>
                </c:pt>
                <c:pt idx="17">
                  <c:v>0.53113386039999999</c:v>
                </c:pt>
                <c:pt idx="18">
                  <c:v>0.53113386039999999</c:v>
                </c:pt>
                <c:pt idx="19">
                  <c:v>0.53113386039999999</c:v>
                </c:pt>
                <c:pt idx="20">
                  <c:v>0.53113386039999999</c:v>
                </c:pt>
                <c:pt idx="21">
                  <c:v>0.53040544580000004</c:v>
                </c:pt>
                <c:pt idx="22">
                  <c:v>1.0000000000000002E-8</c:v>
                </c:pt>
                <c:pt idx="23">
                  <c:v>0.53040544580000004</c:v>
                </c:pt>
                <c:pt idx="24">
                  <c:v>0.53040544580000004</c:v>
                </c:pt>
                <c:pt idx="25">
                  <c:v>0.53040544580000004</c:v>
                </c:pt>
                <c:pt idx="26">
                  <c:v>0.53040544580000004</c:v>
                </c:pt>
                <c:pt idx="27">
                  <c:v>0.53040544580000004</c:v>
                </c:pt>
                <c:pt idx="28">
                  <c:v>0.52049902609999998</c:v>
                </c:pt>
                <c:pt idx="29">
                  <c:v>1.0000000000000002E-8</c:v>
                </c:pt>
                <c:pt idx="30">
                  <c:v>0.52049902609999998</c:v>
                </c:pt>
                <c:pt idx="31">
                  <c:v>0.51607128739999997</c:v>
                </c:pt>
                <c:pt idx="32">
                  <c:v>0.51607128739999997</c:v>
                </c:pt>
                <c:pt idx="33">
                  <c:v>0.51607128739999997</c:v>
                </c:pt>
                <c:pt idx="34">
                  <c:v>0.51607128739999997</c:v>
                </c:pt>
                <c:pt idx="35">
                  <c:v>0.51025722780000005</c:v>
                </c:pt>
                <c:pt idx="36">
                  <c:v>1.0000000000000002E-8</c:v>
                </c:pt>
                <c:pt idx="37">
                  <c:v>0.51025722780000005</c:v>
                </c:pt>
                <c:pt idx="38">
                  <c:v>0.51025722780000005</c:v>
                </c:pt>
                <c:pt idx="39">
                  <c:v>0.51025722780000005</c:v>
                </c:pt>
                <c:pt idx="40">
                  <c:v>0.51025722780000005</c:v>
                </c:pt>
                <c:pt idx="41">
                  <c:v>0.51025722780000005</c:v>
                </c:pt>
                <c:pt idx="42">
                  <c:v>0.50662840510000007</c:v>
                </c:pt>
                <c:pt idx="43">
                  <c:v>1.0000000000000002E-8</c:v>
                </c:pt>
                <c:pt idx="44">
                  <c:v>0.50662840510000007</c:v>
                </c:pt>
                <c:pt idx="45">
                  <c:v>0.50662840510000007</c:v>
                </c:pt>
                <c:pt idx="46">
                  <c:v>0.50662840510000007</c:v>
                </c:pt>
                <c:pt idx="47">
                  <c:v>0.50662840510000007</c:v>
                </c:pt>
                <c:pt idx="48">
                  <c:v>0.50662840510000007</c:v>
                </c:pt>
                <c:pt idx="49">
                  <c:v>0.50131761080000004</c:v>
                </c:pt>
                <c:pt idx="50">
                  <c:v>1.0000000000000002E-8</c:v>
                </c:pt>
                <c:pt idx="51">
                  <c:v>0.50131761080000004</c:v>
                </c:pt>
                <c:pt idx="52">
                  <c:v>0.50131761080000004</c:v>
                </c:pt>
                <c:pt idx="53">
                  <c:v>0.50131761080000004</c:v>
                </c:pt>
                <c:pt idx="54">
                  <c:v>0.50131761080000004</c:v>
                </c:pt>
                <c:pt idx="55">
                  <c:v>0.50131761080000004</c:v>
                </c:pt>
                <c:pt idx="56">
                  <c:v>0.50131761080000004</c:v>
                </c:pt>
                <c:pt idx="57">
                  <c:v>1.0000000000000002E-8</c:v>
                </c:pt>
                <c:pt idx="58">
                  <c:v>0.48776912729999999</c:v>
                </c:pt>
                <c:pt idx="59">
                  <c:v>0.45089990260000001</c:v>
                </c:pt>
                <c:pt idx="60">
                  <c:v>0.45089990260000001</c:v>
                </c:pt>
                <c:pt idx="61">
                  <c:v>0.45089990260000001</c:v>
                </c:pt>
                <c:pt idx="62">
                  <c:v>0.45089990260000001</c:v>
                </c:pt>
                <c:pt idx="63">
                  <c:v>0.45089990260000001</c:v>
                </c:pt>
                <c:pt idx="64">
                  <c:v>1.0000000000000002E-8</c:v>
                </c:pt>
                <c:pt idx="65">
                  <c:v>1.0000000000000002E-8</c:v>
                </c:pt>
                <c:pt idx="66">
                  <c:v>0.45089990260000001</c:v>
                </c:pt>
                <c:pt idx="67">
                  <c:v>0.45089990260000001</c:v>
                </c:pt>
                <c:pt idx="68">
                  <c:v>0.45089990260000001</c:v>
                </c:pt>
                <c:pt idx="69">
                  <c:v>0.45089990260000001</c:v>
                </c:pt>
                <c:pt idx="70">
                  <c:v>0.45089990260000001</c:v>
                </c:pt>
                <c:pt idx="71">
                  <c:v>1.0000000000000002E-8</c:v>
                </c:pt>
                <c:pt idx="72">
                  <c:v>0.45089990260000001</c:v>
                </c:pt>
                <c:pt idx="73">
                  <c:v>0.43711302870000002</c:v>
                </c:pt>
                <c:pt idx="74">
                  <c:v>0.43711302870000002</c:v>
                </c:pt>
                <c:pt idx="75">
                  <c:v>0.43711302870000002</c:v>
                </c:pt>
                <c:pt idx="76">
                  <c:v>0.43711302870000002</c:v>
                </c:pt>
                <c:pt idx="77">
                  <c:v>0.43711302870000002</c:v>
                </c:pt>
                <c:pt idx="78">
                  <c:v>1.0000000000000002E-8</c:v>
                </c:pt>
                <c:pt idx="79">
                  <c:v>0.43711302870000002</c:v>
                </c:pt>
                <c:pt idx="80">
                  <c:v>0.43565619950000001</c:v>
                </c:pt>
                <c:pt idx="81">
                  <c:v>0.43565619950000001</c:v>
                </c:pt>
                <c:pt idx="82">
                  <c:v>0.43565619950000001</c:v>
                </c:pt>
                <c:pt idx="83">
                  <c:v>1.0000000000000002E-8</c:v>
                </c:pt>
                <c:pt idx="84">
                  <c:v>0.43565619950000001</c:v>
                </c:pt>
                <c:pt idx="85">
                  <c:v>1.0000000000000002E-8</c:v>
                </c:pt>
                <c:pt idx="86">
                  <c:v>0.43565619950000001</c:v>
                </c:pt>
                <c:pt idx="87">
                  <c:v>0.43565619950000001</c:v>
                </c:pt>
                <c:pt idx="88">
                  <c:v>0.3991428347</c:v>
                </c:pt>
                <c:pt idx="89">
                  <c:v>0.3991428347</c:v>
                </c:pt>
                <c:pt idx="90">
                  <c:v>0.37004743760000003</c:v>
                </c:pt>
                <c:pt idx="91">
                  <c:v>0.37004743760000003</c:v>
                </c:pt>
                <c:pt idx="92">
                  <c:v>1.0000000000000002E-8</c:v>
                </c:pt>
                <c:pt idx="93">
                  <c:v>0.37004743760000003</c:v>
                </c:pt>
                <c:pt idx="94">
                  <c:v>0.36931902530000005</c:v>
                </c:pt>
                <c:pt idx="95">
                  <c:v>0.36931902530000005</c:v>
                </c:pt>
                <c:pt idx="96">
                  <c:v>0.36931902530000005</c:v>
                </c:pt>
                <c:pt idx="97">
                  <c:v>0.36931902530000005</c:v>
                </c:pt>
                <c:pt idx="98">
                  <c:v>0.36931902530000005</c:v>
                </c:pt>
                <c:pt idx="99">
                  <c:v>1.0000000000000002E-8</c:v>
                </c:pt>
                <c:pt idx="100">
                  <c:v>0.36931902530000005</c:v>
                </c:pt>
                <c:pt idx="101">
                  <c:v>0.36931902530000005</c:v>
                </c:pt>
                <c:pt idx="102">
                  <c:v>0.36931902530000005</c:v>
                </c:pt>
                <c:pt idx="103">
                  <c:v>0.36931902530000005</c:v>
                </c:pt>
                <c:pt idx="104">
                  <c:v>0.36931902530000005</c:v>
                </c:pt>
                <c:pt idx="105">
                  <c:v>0.26036724790000004</c:v>
                </c:pt>
                <c:pt idx="106">
                  <c:v>1.0000000000000002E-8</c:v>
                </c:pt>
                <c:pt idx="107">
                  <c:v>0.26036724790000004</c:v>
                </c:pt>
                <c:pt idx="108">
                  <c:v>0.26036724790000004</c:v>
                </c:pt>
                <c:pt idx="109">
                  <c:v>0.26036724790000004</c:v>
                </c:pt>
                <c:pt idx="110">
                  <c:v>0.26036724790000004</c:v>
                </c:pt>
                <c:pt idx="111">
                  <c:v>1.0000000000000002E-8</c:v>
                </c:pt>
                <c:pt idx="112">
                  <c:v>1.0000000000000002E-8</c:v>
                </c:pt>
                <c:pt idx="113">
                  <c:v>1.0000000000000002E-8</c:v>
                </c:pt>
                <c:pt idx="114">
                  <c:v>1.0000000000000002E-8</c:v>
                </c:pt>
                <c:pt idx="115">
                  <c:v>0.26036724790000004</c:v>
                </c:pt>
                <c:pt idx="116">
                  <c:v>0.26036724790000004</c:v>
                </c:pt>
                <c:pt idx="117">
                  <c:v>0.26036724790000004</c:v>
                </c:pt>
                <c:pt idx="118">
                  <c:v>0.26036724790000004</c:v>
                </c:pt>
                <c:pt idx="119">
                  <c:v>0.26036724790000004</c:v>
                </c:pt>
                <c:pt idx="120">
                  <c:v>1.0000000000000002E-8</c:v>
                </c:pt>
                <c:pt idx="121">
                  <c:v>0.2258480632</c:v>
                </c:pt>
                <c:pt idx="122">
                  <c:v>0.2258480632</c:v>
                </c:pt>
                <c:pt idx="123">
                  <c:v>0.2258480632</c:v>
                </c:pt>
                <c:pt idx="124">
                  <c:v>0.2258480632</c:v>
                </c:pt>
                <c:pt idx="125">
                  <c:v>0.2258480632</c:v>
                </c:pt>
                <c:pt idx="126">
                  <c:v>0.2258480632</c:v>
                </c:pt>
                <c:pt idx="127">
                  <c:v>1.0000000000000002E-8</c:v>
                </c:pt>
                <c:pt idx="128">
                  <c:v>0.2258480632</c:v>
                </c:pt>
                <c:pt idx="129">
                  <c:v>0.2258480632</c:v>
                </c:pt>
                <c:pt idx="130">
                  <c:v>0.2258480632</c:v>
                </c:pt>
                <c:pt idx="131">
                  <c:v>0.2258480632</c:v>
                </c:pt>
                <c:pt idx="132">
                  <c:v>0.2258480632</c:v>
                </c:pt>
                <c:pt idx="133">
                  <c:v>0.2258480632</c:v>
                </c:pt>
                <c:pt idx="134">
                  <c:v>1.0000000000000002E-8</c:v>
                </c:pt>
                <c:pt idx="135">
                  <c:v>0.2258480632</c:v>
                </c:pt>
                <c:pt idx="136">
                  <c:v>0.2258480632</c:v>
                </c:pt>
                <c:pt idx="137">
                  <c:v>0.2258480632</c:v>
                </c:pt>
                <c:pt idx="138">
                  <c:v>0.2258480632</c:v>
                </c:pt>
                <c:pt idx="139">
                  <c:v>0.2258480632</c:v>
                </c:pt>
                <c:pt idx="140">
                  <c:v>0.2258480632</c:v>
                </c:pt>
                <c:pt idx="141">
                  <c:v>1.0000000000000002E-8</c:v>
                </c:pt>
                <c:pt idx="142">
                  <c:v>0.2258480632</c:v>
                </c:pt>
                <c:pt idx="143">
                  <c:v>0.2258480632</c:v>
                </c:pt>
                <c:pt idx="144">
                  <c:v>0.2258480632</c:v>
                </c:pt>
                <c:pt idx="145">
                  <c:v>0.2258480632</c:v>
                </c:pt>
                <c:pt idx="146">
                  <c:v>0.2258480632</c:v>
                </c:pt>
                <c:pt idx="147">
                  <c:v>0.2258480632</c:v>
                </c:pt>
                <c:pt idx="148">
                  <c:v>1.0000000000000002E-8</c:v>
                </c:pt>
                <c:pt idx="149">
                  <c:v>0.2258480632</c:v>
                </c:pt>
                <c:pt idx="150">
                  <c:v>0.2258480632</c:v>
                </c:pt>
                <c:pt idx="151">
                  <c:v>0.21394999240000001</c:v>
                </c:pt>
                <c:pt idx="152">
                  <c:v>0.21394999240000001</c:v>
                </c:pt>
                <c:pt idx="153">
                  <c:v>0.21394999240000001</c:v>
                </c:pt>
                <c:pt idx="154">
                  <c:v>0.21394999240000001</c:v>
                </c:pt>
                <c:pt idx="155">
                  <c:v>1.0000000000000002E-8</c:v>
                </c:pt>
                <c:pt idx="156">
                  <c:v>0.21394999240000001</c:v>
                </c:pt>
                <c:pt idx="157">
                  <c:v>0.21394999240000001</c:v>
                </c:pt>
                <c:pt idx="158">
                  <c:v>0.21394999240000001</c:v>
                </c:pt>
                <c:pt idx="159">
                  <c:v>0.21394999240000001</c:v>
                </c:pt>
                <c:pt idx="160">
                  <c:v>0.21394999240000001</c:v>
                </c:pt>
                <c:pt idx="161">
                  <c:v>0.21394999240000001</c:v>
                </c:pt>
                <c:pt idx="162">
                  <c:v>1.0000000000000002E-8</c:v>
                </c:pt>
                <c:pt idx="163">
                  <c:v>1.0000000000000002E-8</c:v>
                </c:pt>
                <c:pt idx="164">
                  <c:v>0.21394999240000001</c:v>
                </c:pt>
                <c:pt idx="165">
                  <c:v>0.21394999240000001</c:v>
                </c:pt>
                <c:pt idx="166">
                  <c:v>0.21394999240000001</c:v>
                </c:pt>
                <c:pt idx="167">
                  <c:v>0.21394999240000001</c:v>
                </c:pt>
                <c:pt idx="168">
                  <c:v>0.21394999240000001</c:v>
                </c:pt>
                <c:pt idx="169">
                  <c:v>1.0000000000000002E-8</c:v>
                </c:pt>
                <c:pt idx="170">
                  <c:v>0.21394999240000001</c:v>
                </c:pt>
                <c:pt idx="171">
                  <c:v>0.21394999240000001</c:v>
                </c:pt>
                <c:pt idx="172">
                  <c:v>0.21394999240000001</c:v>
                </c:pt>
                <c:pt idx="173">
                  <c:v>0.21394999240000001</c:v>
                </c:pt>
                <c:pt idx="174">
                  <c:v>0.21394999240000001</c:v>
                </c:pt>
                <c:pt idx="175">
                  <c:v>0.21394999240000001</c:v>
                </c:pt>
                <c:pt idx="176">
                  <c:v>1.0000000000000002E-8</c:v>
                </c:pt>
                <c:pt idx="177">
                  <c:v>0.21394999240000001</c:v>
                </c:pt>
                <c:pt idx="178">
                  <c:v>0.21394999240000001</c:v>
                </c:pt>
                <c:pt idx="179">
                  <c:v>0.21394999240000001</c:v>
                </c:pt>
                <c:pt idx="180">
                  <c:v>0.21394999240000001</c:v>
                </c:pt>
                <c:pt idx="181">
                  <c:v>0.20211418380000001</c:v>
                </c:pt>
                <c:pt idx="182">
                  <c:v>0.20211418380000001</c:v>
                </c:pt>
                <c:pt idx="183">
                  <c:v>1.0000000000000002E-8</c:v>
                </c:pt>
                <c:pt idx="184">
                  <c:v>0.20211418380000001</c:v>
                </c:pt>
                <c:pt idx="185">
                  <c:v>0.20211418380000001</c:v>
                </c:pt>
                <c:pt idx="186">
                  <c:v>0.20211418380000001</c:v>
                </c:pt>
                <c:pt idx="187">
                  <c:v>0.20211418380000001</c:v>
                </c:pt>
                <c:pt idx="188">
                  <c:v>0.20211418380000001</c:v>
                </c:pt>
                <c:pt idx="189">
                  <c:v>0.20211418380000001</c:v>
                </c:pt>
                <c:pt idx="190">
                  <c:v>1.0000000000000002E-8</c:v>
                </c:pt>
                <c:pt idx="191">
                  <c:v>0.20211418380000001</c:v>
                </c:pt>
                <c:pt idx="192">
                  <c:v>0.20211418380000001</c:v>
                </c:pt>
                <c:pt idx="193">
                  <c:v>0.20211418380000001</c:v>
                </c:pt>
                <c:pt idx="194">
                  <c:v>0.20211418380000001</c:v>
                </c:pt>
                <c:pt idx="195">
                  <c:v>0.20211418380000001</c:v>
                </c:pt>
                <c:pt idx="196">
                  <c:v>0.20211418380000001</c:v>
                </c:pt>
                <c:pt idx="197">
                  <c:v>1.0000000000000002E-8</c:v>
                </c:pt>
                <c:pt idx="198">
                  <c:v>0.20211418380000001</c:v>
                </c:pt>
                <c:pt idx="199">
                  <c:v>0.20211418380000001</c:v>
                </c:pt>
                <c:pt idx="200">
                  <c:v>0.20211418380000001</c:v>
                </c:pt>
                <c:pt idx="201">
                  <c:v>0.20211418380000001</c:v>
                </c:pt>
                <c:pt idx="202">
                  <c:v>0.20211418380000001</c:v>
                </c:pt>
                <c:pt idx="203">
                  <c:v>0.20211418380000001</c:v>
                </c:pt>
                <c:pt idx="204">
                  <c:v>1.0000000000000002E-8</c:v>
                </c:pt>
                <c:pt idx="205">
                  <c:v>0.20211418380000001</c:v>
                </c:pt>
                <c:pt idx="206">
                  <c:v>0.20211418380000001</c:v>
                </c:pt>
                <c:pt idx="207">
                  <c:v>0.20211418380000001</c:v>
                </c:pt>
                <c:pt idx="208">
                  <c:v>0.20211418380000001</c:v>
                </c:pt>
                <c:pt idx="209">
                  <c:v>0.20211418380000001</c:v>
                </c:pt>
                <c:pt idx="210">
                  <c:v>0.20211418380000001</c:v>
                </c:pt>
                <c:pt idx="211">
                  <c:v>1.0000000000000002E-8</c:v>
                </c:pt>
                <c:pt idx="212">
                  <c:v>0.19439483369999999</c:v>
                </c:pt>
                <c:pt idx="213">
                  <c:v>0.19439483369999999</c:v>
                </c:pt>
                <c:pt idx="214">
                  <c:v>0.19439483369999999</c:v>
                </c:pt>
                <c:pt idx="215">
                  <c:v>0.19439483369999999</c:v>
                </c:pt>
                <c:pt idx="216">
                  <c:v>0.19439483369999999</c:v>
                </c:pt>
                <c:pt idx="217">
                  <c:v>0.19439483369999999</c:v>
                </c:pt>
                <c:pt idx="218">
                  <c:v>1.0000000000000002E-8</c:v>
                </c:pt>
                <c:pt idx="219">
                  <c:v>0.19439483369999999</c:v>
                </c:pt>
                <c:pt idx="220">
                  <c:v>0.19439483369999999</c:v>
                </c:pt>
                <c:pt idx="221">
                  <c:v>0.19439483369999999</c:v>
                </c:pt>
                <c:pt idx="222">
                  <c:v>0.19439483369999999</c:v>
                </c:pt>
                <c:pt idx="223">
                  <c:v>0.19439483369999999</c:v>
                </c:pt>
                <c:pt idx="224">
                  <c:v>0.19439483369999999</c:v>
                </c:pt>
                <c:pt idx="225">
                  <c:v>1.0000000000000002E-8</c:v>
                </c:pt>
                <c:pt idx="226">
                  <c:v>1.0000000000000002E-8</c:v>
                </c:pt>
                <c:pt idx="227">
                  <c:v>0.19439483369999999</c:v>
                </c:pt>
                <c:pt idx="228">
                  <c:v>0.19439483369999999</c:v>
                </c:pt>
                <c:pt idx="229">
                  <c:v>0.19439483369999999</c:v>
                </c:pt>
                <c:pt idx="230">
                  <c:v>0.19439483369999999</c:v>
                </c:pt>
                <c:pt idx="231">
                  <c:v>0.19439483369999999</c:v>
                </c:pt>
                <c:pt idx="232">
                  <c:v>1.0000000000000002E-8</c:v>
                </c:pt>
                <c:pt idx="233">
                  <c:v>0.19439483369999999</c:v>
                </c:pt>
                <c:pt idx="234">
                  <c:v>0.19439483369999999</c:v>
                </c:pt>
                <c:pt idx="235">
                  <c:v>0.19439483369999999</c:v>
                </c:pt>
                <c:pt idx="236">
                  <c:v>0.19439483369999999</c:v>
                </c:pt>
                <c:pt idx="237">
                  <c:v>0.19439483369999999</c:v>
                </c:pt>
                <c:pt idx="238">
                  <c:v>0.19439483369999999</c:v>
                </c:pt>
                <c:pt idx="239">
                  <c:v>1.0000000000000002E-8</c:v>
                </c:pt>
                <c:pt idx="240">
                  <c:v>0.19439483369999999</c:v>
                </c:pt>
                <c:pt idx="241">
                  <c:v>0.19439483369999999</c:v>
                </c:pt>
                <c:pt idx="242">
                  <c:v>0.19439483369999999</c:v>
                </c:pt>
                <c:pt idx="243">
                  <c:v>0.21385661450000001</c:v>
                </c:pt>
                <c:pt idx="244">
                  <c:v>0.21385661450000001</c:v>
                </c:pt>
                <c:pt idx="245">
                  <c:v>0.21385661450000001</c:v>
                </c:pt>
                <c:pt idx="246">
                  <c:v>1.0000000000000002E-8</c:v>
                </c:pt>
                <c:pt idx="247">
                  <c:v>0.21385661450000001</c:v>
                </c:pt>
                <c:pt idx="248">
                  <c:v>0.21385661450000001</c:v>
                </c:pt>
                <c:pt idx="249">
                  <c:v>0.21385661450000001</c:v>
                </c:pt>
                <c:pt idx="250">
                  <c:v>0.21385661450000001</c:v>
                </c:pt>
                <c:pt idx="251">
                  <c:v>0.21385661450000001</c:v>
                </c:pt>
                <c:pt idx="252">
                  <c:v>0.21385661450000001</c:v>
                </c:pt>
                <c:pt idx="253">
                  <c:v>1.0000000000000002E-8</c:v>
                </c:pt>
                <c:pt idx="254">
                  <c:v>0.21385661450000001</c:v>
                </c:pt>
                <c:pt idx="255">
                  <c:v>0.21385661450000001</c:v>
                </c:pt>
                <c:pt idx="256">
                  <c:v>0.21385661450000001</c:v>
                </c:pt>
                <c:pt idx="257">
                  <c:v>0.21385661450000001</c:v>
                </c:pt>
                <c:pt idx="258">
                  <c:v>0.21385661450000001</c:v>
                </c:pt>
                <c:pt idx="259">
                  <c:v>0.21385661450000001</c:v>
                </c:pt>
                <c:pt idx="260">
                  <c:v>1.0000000000000002E-8</c:v>
                </c:pt>
                <c:pt idx="261">
                  <c:v>0.21385661450000001</c:v>
                </c:pt>
                <c:pt idx="262">
                  <c:v>0.21385661450000001</c:v>
                </c:pt>
                <c:pt idx="263">
                  <c:v>0.21385661450000001</c:v>
                </c:pt>
                <c:pt idx="264">
                  <c:v>0.21385661450000001</c:v>
                </c:pt>
                <c:pt idx="265">
                  <c:v>0.21385661450000001</c:v>
                </c:pt>
                <c:pt idx="266">
                  <c:v>0.21385661450000001</c:v>
                </c:pt>
                <c:pt idx="267">
                  <c:v>1.0000000000000002E-8</c:v>
                </c:pt>
                <c:pt idx="268">
                  <c:v>0.21385661450000001</c:v>
                </c:pt>
                <c:pt idx="269">
                  <c:v>0.21385661450000001</c:v>
                </c:pt>
                <c:pt idx="270">
                  <c:v>0.21385661450000001</c:v>
                </c:pt>
                <c:pt idx="271">
                  <c:v>0.21385661450000001</c:v>
                </c:pt>
                <c:pt idx="272">
                  <c:v>0.21385661450000001</c:v>
                </c:pt>
                <c:pt idx="273">
                  <c:v>0.22812807169999999</c:v>
                </c:pt>
                <c:pt idx="274">
                  <c:v>1.0000000000000002E-8</c:v>
                </c:pt>
                <c:pt idx="275">
                  <c:v>0.22812807169999999</c:v>
                </c:pt>
                <c:pt idx="276">
                  <c:v>0.22812807169999999</c:v>
                </c:pt>
                <c:pt idx="277">
                  <c:v>0.22812807169999999</c:v>
                </c:pt>
                <c:pt idx="278">
                  <c:v>0.22812807169999999</c:v>
                </c:pt>
                <c:pt idx="279">
                  <c:v>0.22812807169999999</c:v>
                </c:pt>
                <c:pt idx="280">
                  <c:v>0.22812807169999999</c:v>
                </c:pt>
                <c:pt idx="281">
                  <c:v>1.0000000000000002E-8</c:v>
                </c:pt>
                <c:pt idx="282">
                  <c:v>0.22812807169999999</c:v>
                </c:pt>
                <c:pt idx="283">
                  <c:v>0.22812807169999999</c:v>
                </c:pt>
                <c:pt idx="284">
                  <c:v>0.22812807169999999</c:v>
                </c:pt>
                <c:pt idx="285">
                  <c:v>0.22812807169999999</c:v>
                </c:pt>
                <c:pt idx="286">
                  <c:v>0.22812807169999999</c:v>
                </c:pt>
                <c:pt idx="287">
                  <c:v>0.22812807169999999</c:v>
                </c:pt>
                <c:pt idx="288">
                  <c:v>1.0000000000000002E-8</c:v>
                </c:pt>
                <c:pt idx="289">
                  <c:v>0.22812807169999999</c:v>
                </c:pt>
                <c:pt idx="290">
                  <c:v>0.22812807169999999</c:v>
                </c:pt>
                <c:pt idx="291">
                  <c:v>0.22812807169999999</c:v>
                </c:pt>
                <c:pt idx="292">
                  <c:v>0.22812807169999999</c:v>
                </c:pt>
                <c:pt idx="293">
                  <c:v>0.22812807169999999</c:v>
                </c:pt>
                <c:pt idx="294">
                  <c:v>0.22812807169999999</c:v>
                </c:pt>
                <c:pt idx="295">
                  <c:v>1.0000000000000002E-8</c:v>
                </c:pt>
                <c:pt idx="296">
                  <c:v>0.22812807169999999</c:v>
                </c:pt>
                <c:pt idx="297">
                  <c:v>0.22812807169999999</c:v>
                </c:pt>
                <c:pt idx="298">
                  <c:v>0.22812807169999999</c:v>
                </c:pt>
                <c:pt idx="299">
                  <c:v>0.22812807169999999</c:v>
                </c:pt>
                <c:pt idx="300">
                  <c:v>1.0000000000000002E-8</c:v>
                </c:pt>
                <c:pt idx="301">
                  <c:v>0.22812807169999999</c:v>
                </c:pt>
                <c:pt idx="302">
                  <c:v>1.0000000000000002E-8</c:v>
                </c:pt>
                <c:pt idx="303">
                  <c:v>0.22812807169999999</c:v>
                </c:pt>
                <c:pt idx="304">
                  <c:v>0.34141018290000003</c:v>
                </c:pt>
                <c:pt idx="305">
                  <c:v>0.34141018290000003</c:v>
                </c:pt>
                <c:pt idx="306">
                  <c:v>0.34141018290000003</c:v>
                </c:pt>
                <c:pt idx="307">
                  <c:v>0.34141018290000003</c:v>
                </c:pt>
                <c:pt idx="308">
                  <c:v>0.37841356960000005</c:v>
                </c:pt>
                <c:pt idx="309">
                  <c:v>1.0000000000000002E-8</c:v>
                </c:pt>
                <c:pt idx="310">
                  <c:v>0.37841356960000005</c:v>
                </c:pt>
                <c:pt idx="311">
                  <c:v>0.37841356960000005</c:v>
                </c:pt>
                <c:pt idx="312">
                  <c:v>0.37841356960000005</c:v>
                </c:pt>
                <c:pt idx="313">
                  <c:v>0.37841356960000005</c:v>
                </c:pt>
                <c:pt idx="314">
                  <c:v>0.37841356960000005</c:v>
                </c:pt>
                <c:pt idx="315">
                  <c:v>0.37841356960000005</c:v>
                </c:pt>
                <c:pt idx="316">
                  <c:v>1.0000000000000002E-8</c:v>
                </c:pt>
                <c:pt idx="317">
                  <c:v>0.42727022710000007</c:v>
                </c:pt>
                <c:pt idx="318">
                  <c:v>0.42727022710000007</c:v>
                </c:pt>
                <c:pt idx="319">
                  <c:v>0.42727022710000007</c:v>
                </c:pt>
                <c:pt idx="320">
                  <c:v>0.42727022710000007</c:v>
                </c:pt>
                <c:pt idx="321">
                  <c:v>0.42727022710000007</c:v>
                </c:pt>
                <c:pt idx="322">
                  <c:v>0.44661952910000002</c:v>
                </c:pt>
                <c:pt idx="323">
                  <c:v>1.0000000000000002E-8</c:v>
                </c:pt>
                <c:pt idx="324">
                  <c:v>0.44661952910000002</c:v>
                </c:pt>
                <c:pt idx="325">
                  <c:v>0.44661952910000002</c:v>
                </c:pt>
                <c:pt idx="326">
                  <c:v>0.44661952910000002</c:v>
                </c:pt>
                <c:pt idx="327">
                  <c:v>0.44661952910000002</c:v>
                </c:pt>
                <c:pt idx="328">
                  <c:v>0.44661952910000002</c:v>
                </c:pt>
                <c:pt idx="329">
                  <c:v>0.4502483518</c:v>
                </c:pt>
                <c:pt idx="330">
                  <c:v>1.0000000000000002E-8</c:v>
                </c:pt>
                <c:pt idx="331">
                  <c:v>0.4502483518</c:v>
                </c:pt>
                <c:pt idx="332">
                  <c:v>0.4502483518</c:v>
                </c:pt>
                <c:pt idx="333">
                  <c:v>0.4502483518</c:v>
                </c:pt>
                <c:pt idx="334">
                  <c:v>0.48040206770000005</c:v>
                </c:pt>
                <c:pt idx="335">
                  <c:v>0.48040206770000005</c:v>
                </c:pt>
                <c:pt idx="336">
                  <c:v>0.48426927850000001</c:v>
                </c:pt>
                <c:pt idx="337">
                  <c:v>1.0000000000000002E-8</c:v>
                </c:pt>
                <c:pt idx="338">
                  <c:v>0.48426927850000001</c:v>
                </c:pt>
                <c:pt idx="339">
                  <c:v>0.48426927850000001</c:v>
                </c:pt>
                <c:pt idx="340">
                  <c:v>0.48426927850000001</c:v>
                </c:pt>
                <c:pt idx="341">
                  <c:v>0.48426927850000001</c:v>
                </c:pt>
                <c:pt idx="342">
                  <c:v>0.48426927850000001</c:v>
                </c:pt>
                <c:pt idx="343">
                  <c:v>0.48426927850000001</c:v>
                </c:pt>
                <c:pt idx="344">
                  <c:v>1.0000000000000002E-8</c:v>
                </c:pt>
                <c:pt idx="345">
                  <c:v>0.50943264239999997</c:v>
                </c:pt>
                <c:pt idx="346">
                  <c:v>0.50943264239999997</c:v>
                </c:pt>
                <c:pt idx="347">
                  <c:v>0.50943264239999997</c:v>
                </c:pt>
                <c:pt idx="348">
                  <c:v>0.50943264239999997</c:v>
                </c:pt>
                <c:pt idx="349">
                  <c:v>0.50943264239999997</c:v>
                </c:pt>
                <c:pt idx="350">
                  <c:v>0.50943264239999997</c:v>
                </c:pt>
                <c:pt idx="351">
                  <c:v>1.0000000000000002E-8</c:v>
                </c:pt>
                <c:pt idx="352">
                  <c:v>0.51959069359999999</c:v>
                </c:pt>
                <c:pt idx="353">
                  <c:v>0.51959069359999999</c:v>
                </c:pt>
                <c:pt idx="354">
                  <c:v>0.51959069359999999</c:v>
                </c:pt>
                <c:pt idx="355">
                  <c:v>0.51959069359999999</c:v>
                </c:pt>
                <c:pt idx="356">
                  <c:v>0.51959069359999999</c:v>
                </c:pt>
                <c:pt idx="357">
                  <c:v>0.51959069359999999</c:v>
                </c:pt>
                <c:pt idx="358">
                  <c:v>1.0000000000000002E-8</c:v>
                </c:pt>
                <c:pt idx="359">
                  <c:v>1.0000000000000002E-8</c:v>
                </c:pt>
                <c:pt idx="360">
                  <c:v>0.51959069359999999</c:v>
                </c:pt>
                <c:pt idx="361">
                  <c:v>0.51959013700000001</c:v>
                </c:pt>
                <c:pt idx="362">
                  <c:v>0.51959013700000001</c:v>
                </c:pt>
                <c:pt idx="363">
                  <c:v>0.53990656960000005</c:v>
                </c:pt>
                <c:pt idx="364">
                  <c:v>0.53990656960000005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0E-47B2-94F5-C4363409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41376"/>
        <c:axId val="116941952"/>
      </c:scatterChart>
      <c:valAx>
        <c:axId val="116941376"/>
        <c:scaling>
          <c:orientation val="minMax"/>
          <c:max val="36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6941952"/>
        <c:crosses val="autoZero"/>
        <c:crossBetween val="midCat"/>
        <c:majorUnit val="50"/>
      </c:valAx>
      <c:valAx>
        <c:axId val="116941952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1694137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rgbClr val="F79646">
        <a:lumMod val="40000"/>
        <a:lumOff val="60000"/>
      </a:srgb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28575</xdr:rowOff>
    </xdr:from>
    <xdr:to>
      <xdr:col>21</xdr:col>
      <xdr:colOff>606325</xdr:colOff>
      <xdr:row>34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590550" y="219075"/>
          <a:ext cx="12767369" cy="6257925"/>
          <a:chOff x="590550" y="219075"/>
          <a:chExt cx="12767369" cy="625792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590550" y="219075"/>
          <a:ext cx="4231481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4854555" y="227670"/>
          <a:ext cx="4231482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aphicFramePr/>
        </xdr:nvGraphicFramePr>
        <xdr:xfrm>
          <a:off x="9122935" y="249116"/>
          <a:ext cx="423498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aphicFramePr/>
        </xdr:nvGraphicFramePr>
        <xdr:xfrm>
          <a:off x="607219" y="3429000"/>
          <a:ext cx="4234983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GraphicFramePr/>
        </xdr:nvGraphicFramePr>
        <xdr:xfrm>
          <a:off x="4857750" y="3429000"/>
          <a:ext cx="423498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GraphicFramePr/>
        </xdr:nvGraphicFramePr>
        <xdr:xfrm>
          <a:off x="9108281" y="3429000"/>
          <a:ext cx="4234985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35718</xdr:colOff>
      <xdr:row>34</xdr:row>
      <xdr:rowOff>142875</xdr:rowOff>
    </xdr:from>
    <xdr:to>
      <xdr:col>19</xdr:col>
      <xdr:colOff>91609</xdr:colOff>
      <xdr:row>67</xdr:row>
      <xdr:rowOff>47625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3071812" y="6619875"/>
          <a:ext cx="8556953" cy="6191250"/>
          <a:chOff x="3071812" y="6619875"/>
          <a:chExt cx="8556953" cy="6191250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GraphicFramePr/>
        </xdr:nvGraphicFramePr>
        <xdr:xfrm>
          <a:off x="3107532" y="6619875"/>
          <a:ext cx="423498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aphicFramePr/>
        </xdr:nvGraphicFramePr>
        <xdr:xfrm>
          <a:off x="7393781" y="6643687"/>
          <a:ext cx="423498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GraphicFramePr/>
        </xdr:nvGraphicFramePr>
        <xdr:xfrm>
          <a:off x="3071812" y="9763125"/>
          <a:ext cx="4234985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aphicFramePr/>
        </xdr:nvGraphicFramePr>
        <xdr:xfrm>
          <a:off x="7346157" y="9763125"/>
          <a:ext cx="423498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74"/>
  <sheetViews>
    <sheetView tabSelected="1" topLeftCell="D1" zoomScaleNormal="100" workbookViewId="0">
      <pane ySplit="8" topLeftCell="A9" activePane="bottomLeft" state="frozen"/>
      <selection activeCell="D1" sqref="D1"/>
      <selection pane="bottomLeft" activeCell="D9" sqref="D9"/>
    </sheetView>
  </sheetViews>
  <sheetFormatPr defaultRowHeight="12.75" x14ac:dyDescent="0.2"/>
  <cols>
    <col min="1" max="1" width="9.140625" style="1" hidden="1" customWidth="1"/>
    <col min="2" max="2" width="10.28515625" style="1" hidden="1" customWidth="1"/>
    <col min="3" max="3" width="4.140625" style="26" hidden="1" customWidth="1"/>
    <col min="4" max="4" width="31.5703125" style="1" customWidth="1"/>
    <col min="5" max="5" width="20.85546875" style="1" bestFit="1" customWidth="1"/>
    <col min="6" max="6" width="37.140625" style="1" bestFit="1" customWidth="1"/>
    <col min="7" max="7" width="17.5703125" style="1" bestFit="1" customWidth="1"/>
    <col min="8" max="8" width="18" style="1" customWidth="1"/>
    <col min="9" max="17" width="12.28515625" style="1" bestFit="1" customWidth="1"/>
    <col min="18" max="18" width="9.140625" style="1"/>
    <col min="19" max="19" width="15.42578125" style="1" bestFit="1" customWidth="1"/>
    <col min="20" max="29" width="14.28515625" style="1" bestFit="1" customWidth="1"/>
    <col min="30" max="16384" width="9.140625" style="1"/>
  </cols>
  <sheetData>
    <row r="2" spans="2:29" ht="14.25" x14ac:dyDescent="0.2">
      <c r="D2" s="14" t="s">
        <v>12</v>
      </c>
      <c r="E2" s="15"/>
      <c r="F2" s="15"/>
      <c r="G2" s="15"/>
      <c r="H2" s="15"/>
      <c r="I2" s="15"/>
      <c r="J2" s="15"/>
      <c r="K2" s="16"/>
      <c r="L2" s="2"/>
    </row>
    <row r="3" spans="2:29" ht="14.25" x14ac:dyDescent="0.2">
      <c r="B3" s="32"/>
      <c r="D3" s="14" t="s">
        <v>13</v>
      </c>
      <c r="E3" s="17">
        <v>2022</v>
      </c>
      <c r="F3" s="15"/>
      <c r="G3" s="15"/>
      <c r="H3" s="16"/>
      <c r="I3" s="16"/>
      <c r="J3" s="16"/>
      <c r="K3" s="16"/>
      <c r="L3" s="2"/>
    </row>
    <row r="4" spans="2:29" ht="15" x14ac:dyDescent="0.25">
      <c r="B4" s="33"/>
      <c r="D4" s="18" t="s">
        <v>14</v>
      </c>
      <c r="E4" s="19">
        <v>44562</v>
      </c>
      <c r="F4" s="15"/>
      <c r="G4" s="15"/>
      <c r="H4" s="16"/>
      <c r="I4" s="16"/>
      <c r="J4" s="16"/>
      <c r="K4" s="16"/>
      <c r="L4" s="2"/>
    </row>
    <row r="5" spans="2:29" ht="14.25" x14ac:dyDescent="0.2">
      <c r="B5" s="34"/>
      <c r="D5" s="20" t="s">
        <v>15</v>
      </c>
      <c r="E5" s="21">
        <f>E4+364</f>
        <v>44926</v>
      </c>
      <c r="F5" s="15"/>
      <c r="G5" s="15"/>
      <c r="H5" s="16"/>
      <c r="I5" s="16"/>
      <c r="J5" s="16"/>
      <c r="K5" s="16"/>
      <c r="L5" s="2"/>
    </row>
    <row r="6" spans="2:29" ht="15" x14ac:dyDescent="0.25">
      <c r="B6" s="34"/>
      <c r="D6" s="37" t="s">
        <v>34</v>
      </c>
      <c r="E6" s="50" t="s">
        <v>35</v>
      </c>
      <c r="H6" s="47">
        <f>SUM(H9:H373)</f>
        <v>100.00000010000025</v>
      </c>
      <c r="I6" s="47">
        <f t="shared" ref="I6:Q6" si="0">SUM(I9:I373)</f>
        <v>99.999999858999999</v>
      </c>
      <c r="J6" s="47">
        <f t="shared" si="0"/>
        <v>100.00000007900006</v>
      </c>
      <c r="K6" s="47">
        <f>SUM(K9:K373)</f>
        <v>99.999999904999925</v>
      </c>
      <c r="L6" s="47">
        <f t="shared" si="0"/>
        <v>99.999999819999687</v>
      </c>
      <c r="M6" s="47">
        <f t="shared" si="0"/>
        <v>100.00000015000009</v>
      </c>
      <c r="N6" s="47">
        <f t="shared" si="0"/>
        <v>99.999999023499853</v>
      </c>
      <c r="O6" s="47">
        <f t="shared" si="0"/>
        <v>99.999999884399998</v>
      </c>
      <c r="P6" s="47">
        <f t="shared" si="0"/>
        <v>100.00000001889995</v>
      </c>
      <c r="Q6" s="47">
        <f t="shared" si="0"/>
        <v>99.999998870999775</v>
      </c>
    </row>
    <row r="7" spans="2:29" ht="14.25" x14ac:dyDescent="0.2">
      <c r="D7" s="3"/>
      <c r="E7" s="3"/>
      <c r="F7" s="3"/>
      <c r="G7" s="3"/>
      <c r="H7" s="28" t="s">
        <v>17</v>
      </c>
      <c r="I7" s="4"/>
      <c r="J7" s="4"/>
      <c r="K7" s="4"/>
      <c r="L7" s="4"/>
      <c r="M7" s="4"/>
      <c r="N7" s="4"/>
      <c r="O7" s="4"/>
      <c r="P7" s="4"/>
      <c r="Q7" s="4"/>
      <c r="R7" s="5"/>
      <c r="S7" s="6" t="s">
        <v>16</v>
      </c>
      <c r="T7" s="7"/>
      <c r="U7" s="7"/>
      <c r="V7" s="7"/>
      <c r="W7" s="7"/>
      <c r="X7" s="7"/>
      <c r="Y7" s="7"/>
      <c r="Z7" s="7"/>
      <c r="AA7" s="7"/>
      <c r="AB7" s="7"/>
      <c r="AC7" s="7"/>
    </row>
    <row r="8" spans="2:29" ht="15" x14ac:dyDescent="0.25">
      <c r="D8" s="52" t="s">
        <v>36</v>
      </c>
      <c r="E8" s="52" t="s">
        <v>31</v>
      </c>
      <c r="F8" s="52" t="s">
        <v>32</v>
      </c>
      <c r="G8" s="52" t="s">
        <v>33</v>
      </c>
      <c r="H8" s="51" t="s">
        <v>0</v>
      </c>
      <c r="I8" s="51" t="s">
        <v>1</v>
      </c>
      <c r="J8" s="51" t="s">
        <v>2</v>
      </c>
      <c r="K8" s="51" t="s">
        <v>9</v>
      </c>
      <c r="L8" s="51" t="s">
        <v>3</v>
      </c>
      <c r="M8" s="51" t="s">
        <v>4</v>
      </c>
      <c r="N8" s="51" t="s">
        <v>5</v>
      </c>
      <c r="O8" s="51" t="s">
        <v>6</v>
      </c>
      <c r="P8" s="51" t="s">
        <v>7</v>
      </c>
      <c r="Q8" s="51" t="s">
        <v>8</v>
      </c>
      <c r="R8" s="8"/>
      <c r="S8" s="27" t="s">
        <v>33</v>
      </c>
      <c r="T8" s="25" t="s">
        <v>0</v>
      </c>
      <c r="U8" s="25" t="s">
        <v>1</v>
      </c>
      <c r="V8" s="25" t="s">
        <v>2</v>
      </c>
      <c r="W8" s="25" t="s">
        <v>9</v>
      </c>
      <c r="X8" s="25" t="s">
        <v>3</v>
      </c>
      <c r="Y8" s="25" t="s">
        <v>4</v>
      </c>
      <c r="Z8" s="25" t="s">
        <v>5</v>
      </c>
      <c r="AA8" s="25" t="s">
        <v>6</v>
      </c>
      <c r="AB8" s="25" t="s">
        <v>7</v>
      </c>
      <c r="AC8" s="25" t="s">
        <v>8</v>
      </c>
    </row>
    <row r="9" spans="2:29" ht="14.25" x14ac:dyDescent="0.2">
      <c r="B9" s="30">
        <v>1</v>
      </c>
      <c r="C9" s="30">
        <v>93</v>
      </c>
      <c r="D9" s="48">
        <f>E4</f>
        <v>44562</v>
      </c>
      <c r="E9" s="31" t="str">
        <f>VLOOKUP(WEEKDAY(D9),'help sheet'!$A$1:$B$7,2,FALSE)</f>
        <v>Σάββατο</v>
      </c>
      <c r="F9" s="30">
        <v>1</v>
      </c>
      <c r="G9" s="30" t="s">
        <v>10</v>
      </c>
      <c r="H9" s="49">
        <f>VLOOKUP(B9,'c constant values '!$A$3:$N$368,4,FALSE)*'help sheet'!$D$11</f>
        <v>0.83277526000000002</v>
      </c>
      <c r="I9" s="49">
        <f>VLOOKUP(B9,'c constant values '!$A$3:$O$368,6,FALSE)*'help sheet'!$E$11+VLOOKUP('TKK 2022'!B9,'c constant values '!$A$3:$O$368,10,FALSE)*'help sheet'!$E$12</f>
        <v>0.29763268300000001</v>
      </c>
      <c r="J9" s="49">
        <f>VLOOKUP(B9,'c constant values '!$A$3:$O$368,4,FALSE)*'help sheet'!$F$11+VLOOKUP('TKK 2022'!B9,'c constant values '!$A$3:$O$368,10,FALSE)*'help sheet'!$F$12</f>
        <v>0.78256803200000014</v>
      </c>
      <c r="K9" s="49">
        <f>VLOOKUP(B9,'c constant values '!$A$3:$O$368,4,FALSE)*'help sheet'!$G$11+VLOOKUP(B9,'c constant values '!$A$3:$O$368,11,FALSE)*'help sheet'!$G$14</f>
        <v>0.41638763500000003</v>
      </c>
      <c r="L9" s="49">
        <f>VLOOKUP(B9,'c constant values '!$A$3:$O$368,12,FALSE)*'help sheet'!$H$13</f>
        <v>0.35476468</v>
      </c>
      <c r="M9" s="49">
        <f>VLOOKUP(B9,'c constant values '!$A$3:$O$368,13,FALSE)*'help sheet'!$I$13</f>
        <v>1E-8</v>
      </c>
      <c r="N9" s="49">
        <f>VLOOKUP(B9,'c constant values '!$A$3:$O$368,8,FALSE)*'help sheet'!$J$11+VLOOKUP('TKK 2022'!B9,'c constant values '!$A$3:$O$368,14,FALSE)*'help sheet'!$J$13</f>
        <v>1E-8</v>
      </c>
      <c r="O9" s="49">
        <f>VLOOKUP(B9,'c constant values '!$A$3:$O$368,4,FALSE)*'help sheet'!$K$11+VLOOKUP('TKK 2022'!B9,'c constant values '!$A$3:$O$368,12,FALSE)*'help sheet'!$K$13</f>
        <v>0.46470711340000004</v>
      </c>
      <c r="P9" s="49">
        <f>VLOOKUP(B9,'c constant values '!$A$3:$O$368,6,FALSE)*'help sheet'!$L$11+VLOOKUP('TKK 2022'!B9,'c constant values '!$A$3:$O$368,13,FALSE)*'help sheet'!$L$13</f>
        <v>1.0000000000000002E-8</v>
      </c>
      <c r="Q9" s="49">
        <f>VLOOKUP(B9,'c constant values '!$A$3:$O$368,8,FALSE)*'help sheet'!$M$11+VLOOKUP('TKK 2022'!B9,'c constant values '!$A$3:$O$368,14,FALSE)*'help sheet'!$M$13</f>
        <v>1.0000000000000002E-8</v>
      </c>
      <c r="R9" s="29"/>
      <c r="S9" s="30" t="s">
        <v>10</v>
      </c>
      <c r="T9" s="46">
        <f>+SUM(H$9:H9)</f>
        <v>0.83277526000000002</v>
      </c>
      <c r="U9" s="46">
        <f>+SUM(I$9:I9)</f>
        <v>0.29763268300000001</v>
      </c>
      <c r="V9" s="46">
        <f>+SUM(J$9:J9)</f>
        <v>0.78256803200000014</v>
      </c>
      <c r="W9" s="46">
        <f>+SUM(K$9:K9)</f>
        <v>0.41638763500000003</v>
      </c>
      <c r="X9" s="46">
        <f>+SUM(L$9:L9)</f>
        <v>0.35476468</v>
      </c>
      <c r="Y9" s="46">
        <f>+SUM(M$9:M9)</f>
        <v>1E-8</v>
      </c>
      <c r="Z9" s="46">
        <f>+SUM(N$9:N9)</f>
        <v>1E-8</v>
      </c>
      <c r="AA9" s="46">
        <f>+SUM(O$9:O9)</f>
        <v>0.46470711340000004</v>
      </c>
      <c r="AB9" s="46">
        <f>+SUM(P$9:P9)</f>
        <v>1.0000000000000002E-8</v>
      </c>
      <c r="AC9" s="46">
        <f>+SUM(Q$9:Q9)</f>
        <v>1.0000000000000002E-8</v>
      </c>
    </row>
    <row r="10" spans="2:29" ht="14.25" x14ac:dyDescent="0.2">
      <c r="B10" s="31">
        <v>2</v>
      </c>
      <c r="C10" s="31">
        <v>94</v>
      </c>
      <c r="D10" s="48">
        <f>D9+1</f>
        <v>44563</v>
      </c>
      <c r="E10" s="31" t="str">
        <f>VLOOKUP(WEEKDAY(D10),'help sheet'!$A$1:$B$7,2,FALSE)</f>
        <v>Κυριακή</v>
      </c>
      <c r="F10" s="31">
        <v>2</v>
      </c>
      <c r="G10" s="30" t="s">
        <v>10</v>
      </c>
      <c r="H10" s="49">
        <f>VLOOKUP(B10,'c constant values '!$A$3:$N$368,4,FALSE)*'help sheet'!$D$11</f>
        <v>0.83277526000000002</v>
      </c>
      <c r="I10" s="49">
        <f>VLOOKUP(B10,'c constant values '!$A$3:$O$368,6,FALSE)*'help sheet'!$E$11+VLOOKUP('TKK 2022'!B10,'c constant values '!$A$3:$O$368,10,FALSE)*'help sheet'!$E$12</f>
        <v>0.29763268300000001</v>
      </c>
      <c r="J10" s="49">
        <f>VLOOKUP(B10,'c constant values '!$A$3:$O$368,4,FALSE)*'help sheet'!$F$11+VLOOKUP('TKK 2022'!B10,'c constant values '!$A$3:$O$368,10,FALSE)*'help sheet'!$F$12</f>
        <v>0.78256803200000014</v>
      </c>
      <c r="K10" s="49">
        <f>VLOOKUP(B10,'c constant values '!$A$3:$O$368,4,FALSE)*'help sheet'!$G$11+VLOOKUP(B10,'c constant values '!$A$3:$O$368,11,FALSE)*'help sheet'!$G$14</f>
        <v>0.41638763500000003</v>
      </c>
      <c r="L10" s="49">
        <f>VLOOKUP(B10,'c constant values '!$A$3:$O$368,12,FALSE)*'help sheet'!$H$13</f>
        <v>0.35476468</v>
      </c>
      <c r="M10" s="49">
        <f>VLOOKUP(B10,'c constant values '!$A$3:$O$368,13,FALSE)*'help sheet'!$I$13</f>
        <v>1E-8</v>
      </c>
      <c r="N10" s="49">
        <f>VLOOKUP(B10,'c constant values '!$A$3:$O$368,8,FALSE)*'help sheet'!$J$11+VLOOKUP('TKK 2022'!B10,'c constant values '!$A$3:$O$368,14,FALSE)*'help sheet'!$J$13</f>
        <v>1E-8</v>
      </c>
      <c r="O10" s="49">
        <f>VLOOKUP(B10,'c constant values '!$A$3:$O$368,4,FALSE)*'help sheet'!$K$11+VLOOKUP('TKK 2022'!B10,'c constant values '!$A$3:$O$368,12,FALSE)*'help sheet'!$K$13</f>
        <v>0.46470711340000004</v>
      </c>
      <c r="P10" s="49">
        <f>VLOOKUP(B10,'c constant values '!$A$3:$O$368,6,FALSE)*'help sheet'!$L$11+VLOOKUP('TKK 2022'!B10,'c constant values '!$A$3:$O$368,13,FALSE)*'help sheet'!$L$13</f>
        <v>1.0000000000000002E-8</v>
      </c>
      <c r="Q10" s="49">
        <f>VLOOKUP(B10,'c constant values '!$A$3:$O$368,8,FALSE)*'help sheet'!$M$11+VLOOKUP('TKK 2022'!B10,'c constant values '!$A$3:$O$368,14,FALSE)*'help sheet'!$M$13</f>
        <v>1.0000000000000002E-8</v>
      </c>
      <c r="R10" s="29"/>
      <c r="S10" s="30" t="s">
        <v>10</v>
      </c>
      <c r="T10" s="46">
        <f>+SUM(H$9:H10)</f>
        <v>1.66555052</v>
      </c>
      <c r="U10" s="46">
        <f>+SUM(I$9:I10)</f>
        <v>0.59526536600000002</v>
      </c>
      <c r="V10" s="46">
        <f>+SUM(J$9:J10)</f>
        <v>1.5651360640000003</v>
      </c>
      <c r="W10" s="46">
        <f>+SUM(K$9:K10)</f>
        <v>0.83277527000000007</v>
      </c>
      <c r="X10" s="46">
        <f>+SUM(L$9:L10)</f>
        <v>0.70952936</v>
      </c>
      <c r="Y10" s="46">
        <f>+SUM(M$9:M10)</f>
        <v>2E-8</v>
      </c>
      <c r="Z10" s="46">
        <f>+SUM(N$9:N10)</f>
        <v>2E-8</v>
      </c>
      <c r="AA10" s="46">
        <f>+SUM(O$9:O10)</f>
        <v>0.92941422680000008</v>
      </c>
      <c r="AB10" s="46">
        <f>+SUM(P$9:P10)</f>
        <v>2.0000000000000004E-8</v>
      </c>
      <c r="AC10" s="46">
        <f>+SUM(Q$9:Q10)</f>
        <v>2.0000000000000004E-8</v>
      </c>
    </row>
    <row r="11" spans="2:29" ht="14.25" x14ac:dyDescent="0.2">
      <c r="B11" s="31">
        <v>3</v>
      </c>
      <c r="C11" s="31">
        <v>95</v>
      </c>
      <c r="D11" s="48">
        <f t="shared" ref="D11:D74" si="1">D10+1</f>
        <v>44564</v>
      </c>
      <c r="E11" s="31" t="str">
        <f>VLOOKUP(WEEKDAY(D11),'help sheet'!$A$1:$B$7,2,FALSE)</f>
        <v>Δευτέρα</v>
      </c>
      <c r="F11" s="31">
        <v>3</v>
      </c>
      <c r="G11" s="30" t="s">
        <v>10</v>
      </c>
      <c r="H11" s="49">
        <f>VLOOKUP(B11,'c constant values '!$A$3:$N$368,4,FALSE)*'help sheet'!$D$11</f>
        <v>0.83277526000000002</v>
      </c>
      <c r="I11" s="49">
        <f>VLOOKUP(B11,'c constant values '!$A$3:$O$368,6,FALSE)*'help sheet'!$E$11+VLOOKUP('TKK 2022'!B11,'c constant values '!$A$3:$O$368,10,FALSE)*'help sheet'!$E$12</f>
        <v>0.39863495900000001</v>
      </c>
      <c r="J11" s="49">
        <f>VLOOKUP(B11,'c constant values '!$A$3:$O$368,4,FALSE)*'help sheet'!$F$11+VLOOKUP('TKK 2022'!B11,'c constant values '!$A$3:$O$368,10,FALSE)*'help sheet'!$F$12</f>
        <v>0.78256803200000014</v>
      </c>
      <c r="K11" s="49">
        <f>VLOOKUP(B11,'c constant values '!$A$3:$O$368,4,FALSE)*'help sheet'!$G$11+VLOOKUP(B11,'c constant values '!$A$3:$O$368,11,FALSE)*'help sheet'!$G$14</f>
        <v>0.41638763500000003</v>
      </c>
      <c r="L11" s="49">
        <f>VLOOKUP(B11,'c constant values '!$A$3:$O$368,12,FALSE)*'help sheet'!$H$13</f>
        <v>0.35476468</v>
      </c>
      <c r="M11" s="49">
        <f>VLOOKUP(B11,'c constant values '!$A$3:$O$368,13,FALSE)*'help sheet'!$I$13</f>
        <v>0.42955792999999998</v>
      </c>
      <c r="N11" s="49">
        <f>VLOOKUP(B11,'c constant values '!$A$3:$O$368,8,FALSE)*'help sheet'!$J$11+VLOOKUP('TKK 2022'!B11,'c constant values '!$A$3:$O$368,14,FALSE)*'help sheet'!$J$13</f>
        <v>0.97131362550000011</v>
      </c>
      <c r="O11" s="49">
        <f>VLOOKUP(B11,'c constant values '!$A$3:$O$368,4,FALSE)*'help sheet'!$K$11+VLOOKUP('TKK 2022'!B11,'c constant values '!$A$3:$O$368,12,FALSE)*'help sheet'!$K$13</f>
        <v>0.46470711340000004</v>
      </c>
      <c r="P11" s="49">
        <f>VLOOKUP(B11,'c constant values '!$A$3:$O$368,6,FALSE)*'help sheet'!$L$11+VLOOKUP('TKK 2022'!B11,'c constant values '!$A$3:$O$368,13,FALSE)*'help sheet'!$L$13</f>
        <v>0.56306484320000005</v>
      </c>
      <c r="Q11" s="49">
        <f>VLOOKUP(B11,'c constant values '!$A$3:$O$368,8,FALSE)*'help sheet'!$M$11+VLOOKUP('TKK 2022'!B11,'c constant values '!$A$3:$O$368,14,FALSE)*'help sheet'!$M$13</f>
        <v>1.1460632930000001</v>
      </c>
      <c r="R11" s="29"/>
      <c r="S11" s="30" t="s">
        <v>10</v>
      </c>
      <c r="T11" s="46">
        <f>+SUM(H$9:H11)</f>
        <v>2.4983257800000001</v>
      </c>
      <c r="U11" s="46">
        <f>+SUM(I$9:I11)</f>
        <v>0.99390032500000003</v>
      </c>
      <c r="V11" s="46">
        <f>+SUM(J$9:J11)</f>
        <v>2.3477040960000002</v>
      </c>
      <c r="W11" s="46">
        <f>+SUM(K$9:K11)</f>
        <v>1.2491629050000002</v>
      </c>
      <c r="X11" s="46">
        <f>+SUM(L$9:L11)</f>
        <v>1.0642940400000001</v>
      </c>
      <c r="Y11" s="46">
        <f>+SUM(M$9:M11)</f>
        <v>0.42955794999999997</v>
      </c>
      <c r="Z11" s="46">
        <f>+SUM(N$9:N11)</f>
        <v>0.9713136455000001</v>
      </c>
      <c r="AA11" s="46">
        <f>+SUM(O$9:O11)</f>
        <v>1.3941213402000001</v>
      </c>
      <c r="AB11" s="46">
        <f>+SUM(P$9:P11)</f>
        <v>0.56306486320000004</v>
      </c>
      <c r="AC11" s="46">
        <f>+SUM(Q$9:Q11)</f>
        <v>1.1460633130000002</v>
      </c>
    </row>
    <row r="12" spans="2:29" ht="14.25" x14ac:dyDescent="0.2">
      <c r="B12" s="31">
        <v>4</v>
      </c>
      <c r="C12" s="31">
        <v>96</v>
      </c>
      <c r="D12" s="48">
        <f t="shared" si="1"/>
        <v>44565</v>
      </c>
      <c r="E12" s="31" t="str">
        <f>VLOOKUP(WEEKDAY(D12),'help sheet'!$A$1:$B$7,2,FALSE)</f>
        <v>Τρίτη</v>
      </c>
      <c r="F12" s="31">
        <v>4</v>
      </c>
      <c r="G12" s="30" t="s">
        <v>10</v>
      </c>
      <c r="H12" s="49">
        <f>VLOOKUP(B12,'c constant values '!$A$3:$N$368,4,FALSE)*'help sheet'!$D$11</f>
        <v>0.83277526000000002</v>
      </c>
      <c r="I12" s="49">
        <f>VLOOKUP(B12,'c constant values '!$A$3:$O$368,6,FALSE)*'help sheet'!$E$11+VLOOKUP('TKK 2022'!B12,'c constant values '!$A$3:$O$368,10,FALSE)*'help sheet'!$E$12</f>
        <v>0.39863495900000001</v>
      </c>
      <c r="J12" s="49">
        <f>VLOOKUP(B12,'c constant values '!$A$3:$O$368,4,FALSE)*'help sheet'!$F$11+VLOOKUP('TKK 2022'!B12,'c constant values '!$A$3:$O$368,10,FALSE)*'help sheet'!$F$12</f>
        <v>0.78256803200000014</v>
      </c>
      <c r="K12" s="49">
        <f>VLOOKUP(B12,'c constant values '!$A$3:$O$368,4,FALSE)*'help sheet'!$G$11+VLOOKUP(B12,'c constant values '!$A$3:$O$368,11,FALSE)*'help sheet'!$G$14</f>
        <v>0.41638763500000003</v>
      </c>
      <c r="L12" s="49">
        <f>VLOOKUP(B12,'c constant values '!$A$3:$O$368,12,FALSE)*'help sheet'!$H$13</f>
        <v>0.35476468</v>
      </c>
      <c r="M12" s="49">
        <f>VLOOKUP(B12,'c constant values '!$A$3:$O$368,13,FALSE)*'help sheet'!$I$13</f>
        <v>0.42955792999999998</v>
      </c>
      <c r="N12" s="49">
        <f>VLOOKUP(B12,'c constant values '!$A$3:$O$368,8,FALSE)*'help sheet'!$J$11+VLOOKUP('TKK 2022'!B12,'c constant values '!$A$3:$O$368,14,FALSE)*'help sheet'!$J$13</f>
        <v>0.97131362550000011</v>
      </c>
      <c r="O12" s="49">
        <f>VLOOKUP(B12,'c constant values '!$A$3:$O$368,4,FALSE)*'help sheet'!$K$11+VLOOKUP('TKK 2022'!B12,'c constant values '!$A$3:$O$368,12,FALSE)*'help sheet'!$K$13</f>
        <v>0.46470711340000004</v>
      </c>
      <c r="P12" s="49">
        <f>VLOOKUP(B12,'c constant values '!$A$3:$O$368,6,FALSE)*'help sheet'!$L$11+VLOOKUP('TKK 2022'!B12,'c constant values '!$A$3:$O$368,13,FALSE)*'help sheet'!$L$13</f>
        <v>0.56306484320000005</v>
      </c>
      <c r="Q12" s="49">
        <f>VLOOKUP(B12,'c constant values '!$A$3:$O$368,8,FALSE)*'help sheet'!$M$11+VLOOKUP('TKK 2022'!B12,'c constant values '!$A$3:$O$368,14,FALSE)*'help sheet'!$M$13</f>
        <v>1.1460632930000001</v>
      </c>
      <c r="R12" s="29"/>
      <c r="S12" s="30" t="s">
        <v>10</v>
      </c>
      <c r="T12" s="46">
        <f>+SUM(H$9:H12)</f>
        <v>3.3311010400000001</v>
      </c>
      <c r="U12" s="46">
        <f>+SUM(I$9:I12)</f>
        <v>1.392535284</v>
      </c>
      <c r="V12" s="46">
        <f>+SUM(J$9:J12)</f>
        <v>3.1302721280000005</v>
      </c>
      <c r="W12" s="46">
        <f>+SUM(K$9:K12)</f>
        <v>1.6655505400000001</v>
      </c>
      <c r="X12" s="46">
        <f>+SUM(L$9:L12)</f>
        <v>1.41905872</v>
      </c>
      <c r="Y12" s="46">
        <f>+SUM(M$9:M12)</f>
        <v>0.85911587999999994</v>
      </c>
      <c r="Z12" s="46">
        <f>+SUM(N$9:N12)</f>
        <v>1.9426272710000001</v>
      </c>
      <c r="AA12" s="46">
        <f>+SUM(O$9:O12)</f>
        <v>1.8588284536000002</v>
      </c>
      <c r="AB12" s="46">
        <f>+SUM(P$9:P12)</f>
        <v>1.1261297064</v>
      </c>
      <c r="AC12" s="46">
        <f>+SUM(Q$9:Q12)</f>
        <v>2.2921266060000001</v>
      </c>
    </row>
    <row r="13" spans="2:29" ht="14.25" x14ac:dyDescent="0.2">
      <c r="B13" s="31">
        <v>5</v>
      </c>
      <c r="C13" s="31">
        <v>97</v>
      </c>
      <c r="D13" s="48">
        <f t="shared" si="1"/>
        <v>44566</v>
      </c>
      <c r="E13" s="31" t="str">
        <f>VLOOKUP(WEEKDAY(D13),'help sheet'!$A$1:$B$7,2,FALSE)</f>
        <v>Τετάρτη</v>
      </c>
      <c r="F13" s="31">
        <v>5</v>
      </c>
      <c r="G13" s="30" t="s">
        <v>10</v>
      </c>
      <c r="H13" s="49">
        <f>VLOOKUP(B13,'c constant values '!$A$3:$N$368,4,FALSE)*'help sheet'!$D$11</f>
        <v>0.7625092</v>
      </c>
      <c r="I13" s="49">
        <f>VLOOKUP(B13,'c constant values '!$A$3:$O$368,6,FALSE)*'help sheet'!$E$11+VLOOKUP('TKK 2022'!B13,'c constant values '!$A$3:$O$368,10,FALSE)*'help sheet'!$E$12</f>
        <v>0.39011281399999997</v>
      </c>
      <c r="J13" s="49">
        <f>VLOOKUP(B13,'c constant values '!$A$3:$O$368,4,FALSE)*'help sheet'!$F$11+VLOOKUP('TKK 2022'!B13,'c constant values '!$A$3:$O$368,10,FALSE)*'help sheet'!$F$12</f>
        <v>0.71932857800000005</v>
      </c>
      <c r="K13" s="49">
        <f>VLOOKUP(B13,'c constant values '!$A$3:$O$368,4,FALSE)*'help sheet'!$G$11+VLOOKUP(B13,'c constant values '!$A$3:$O$368,11,FALSE)*'help sheet'!$G$14</f>
        <v>0.38125460500000002</v>
      </c>
      <c r="L13" s="49">
        <f>VLOOKUP(B13,'c constant values '!$A$3:$O$368,12,FALSE)*'help sheet'!$H$13</f>
        <v>0.35476468</v>
      </c>
      <c r="M13" s="49">
        <f>VLOOKUP(B13,'c constant values '!$A$3:$O$368,13,FALSE)*'help sheet'!$I$13</f>
        <v>0.42955792999999998</v>
      </c>
      <c r="N13" s="49">
        <f>VLOOKUP(B13,'c constant values '!$A$3:$O$368,8,FALSE)*'help sheet'!$J$11+VLOOKUP('TKK 2022'!B13,'c constant values '!$A$3:$O$368,14,FALSE)*'help sheet'!$J$13</f>
        <v>0.90462503599999999</v>
      </c>
      <c r="O13" s="49">
        <f>VLOOKUP(B13,'c constant values '!$A$3:$O$368,4,FALSE)*'help sheet'!$K$11+VLOOKUP('TKK 2022'!B13,'c constant values '!$A$3:$O$368,12,FALSE)*'help sheet'!$K$13</f>
        <v>0.44854591960000001</v>
      </c>
      <c r="P13" s="49">
        <f>VLOOKUP(B13,'c constant values '!$A$3:$O$368,6,FALSE)*'help sheet'!$L$11+VLOOKUP('TKK 2022'!B13,'c constant values '!$A$3:$O$368,13,FALSE)*'help sheet'!$L$13</f>
        <v>0.54346390970000003</v>
      </c>
      <c r="Q13" s="49">
        <f>VLOOKUP(B13,'c constant values '!$A$3:$O$368,8,FALSE)*'help sheet'!$M$11+VLOOKUP('TKK 2022'!B13,'c constant values '!$A$3:$O$368,14,FALSE)*'help sheet'!$M$13</f>
        <v>1.0537252459999999</v>
      </c>
      <c r="R13" s="29"/>
      <c r="S13" s="30" t="s">
        <v>10</v>
      </c>
      <c r="T13" s="46">
        <f>+SUM(H$9:H13)</f>
        <v>4.0936102400000003</v>
      </c>
      <c r="U13" s="46">
        <f>+SUM(I$9:I13)</f>
        <v>1.7826480980000001</v>
      </c>
      <c r="V13" s="46">
        <f>+SUM(J$9:J13)</f>
        <v>3.8496007060000004</v>
      </c>
      <c r="W13" s="46">
        <f>+SUM(K$9:K13)</f>
        <v>2.046805145</v>
      </c>
      <c r="X13" s="46">
        <f>+SUM(L$9:L13)</f>
        <v>1.7738233999999999</v>
      </c>
      <c r="Y13" s="46">
        <f>+SUM(M$9:M13)</f>
        <v>1.2886738099999999</v>
      </c>
      <c r="Z13" s="46">
        <f>+SUM(N$9:N13)</f>
        <v>2.8472523070000002</v>
      </c>
      <c r="AA13" s="46">
        <f>+SUM(O$9:O13)</f>
        <v>2.3073743732000001</v>
      </c>
      <c r="AB13" s="46">
        <f>+SUM(P$9:P13)</f>
        <v>1.6695936161</v>
      </c>
      <c r="AC13" s="46">
        <f>+SUM(Q$9:Q13)</f>
        <v>3.345851852</v>
      </c>
    </row>
    <row r="14" spans="2:29" ht="14.25" x14ac:dyDescent="0.2">
      <c r="B14" s="31">
        <v>6</v>
      </c>
      <c r="C14" s="31">
        <v>98</v>
      </c>
      <c r="D14" s="48">
        <f t="shared" si="1"/>
        <v>44567</v>
      </c>
      <c r="E14" s="31" t="str">
        <f>VLOOKUP(WEEKDAY(D14),'help sheet'!$A$1:$B$7,2,FALSE)</f>
        <v>Πέμπτη</v>
      </c>
      <c r="F14" s="31">
        <v>6</v>
      </c>
      <c r="G14" s="30" t="s">
        <v>10</v>
      </c>
      <c r="H14" s="49">
        <f>VLOOKUP(B14,'c constant values '!$A$3:$N$368,4,FALSE)*'help sheet'!$D$11</f>
        <v>0.7625092</v>
      </c>
      <c r="I14" s="49">
        <f>VLOOKUP(B14,'c constant values '!$A$3:$O$368,6,FALSE)*'help sheet'!$E$11+VLOOKUP('TKK 2022'!B14,'c constant values '!$A$3:$O$368,10,FALSE)*'help sheet'!$E$12</f>
        <v>0.29763268300000001</v>
      </c>
      <c r="J14" s="49">
        <f>VLOOKUP(B14,'c constant values '!$A$3:$O$368,4,FALSE)*'help sheet'!$F$11+VLOOKUP('TKK 2022'!B14,'c constant values '!$A$3:$O$368,10,FALSE)*'help sheet'!$F$12</f>
        <v>0.71932857800000005</v>
      </c>
      <c r="K14" s="49">
        <f>VLOOKUP(B14,'c constant values '!$A$3:$O$368,4,FALSE)*'help sheet'!$G$11+VLOOKUP(B14,'c constant values '!$A$3:$O$368,11,FALSE)*'help sheet'!$G$14</f>
        <v>0.38125460500000002</v>
      </c>
      <c r="L14" s="49">
        <f>VLOOKUP(B14,'c constant values '!$A$3:$O$368,12,FALSE)*'help sheet'!$H$13</f>
        <v>0.35476468</v>
      </c>
      <c r="M14" s="49">
        <f>VLOOKUP(B14,'c constant values '!$A$3:$O$368,13,FALSE)*'help sheet'!$I$13</f>
        <v>1E-8</v>
      </c>
      <c r="N14" s="49">
        <f>VLOOKUP(B14,'c constant values '!$A$3:$O$368,8,FALSE)*'help sheet'!$J$11+VLOOKUP('TKK 2022'!B14,'c constant values '!$A$3:$O$368,14,FALSE)*'help sheet'!$J$13</f>
        <v>1E-8</v>
      </c>
      <c r="O14" s="49">
        <f>VLOOKUP(B14,'c constant values '!$A$3:$O$368,4,FALSE)*'help sheet'!$K$11+VLOOKUP('TKK 2022'!B14,'c constant values '!$A$3:$O$368,12,FALSE)*'help sheet'!$K$13</f>
        <v>0.44854591960000001</v>
      </c>
      <c r="P14" s="49">
        <f>VLOOKUP(B14,'c constant values '!$A$3:$O$368,6,FALSE)*'help sheet'!$L$11+VLOOKUP('TKK 2022'!B14,'c constant values '!$A$3:$O$368,13,FALSE)*'help sheet'!$L$13</f>
        <v>1.0000000000000002E-8</v>
      </c>
      <c r="Q14" s="49">
        <f>VLOOKUP(B14,'c constant values '!$A$3:$O$368,8,FALSE)*'help sheet'!$M$11+VLOOKUP('TKK 2022'!B14,'c constant values '!$A$3:$O$368,14,FALSE)*'help sheet'!$M$13</f>
        <v>1.0000000000000002E-8</v>
      </c>
      <c r="R14" s="29"/>
      <c r="S14" s="30" t="s">
        <v>10</v>
      </c>
      <c r="T14" s="46">
        <f>+SUM(H$9:H14)</f>
        <v>4.8561194400000005</v>
      </c>
      <c r="U14" s="46">
        <f>+SUM(I$9:I14)</f>
        <v>2.0802807809999999</v>
      </c>
      <c r="V14" s="46">
        <f>+SUM(J$9:J14)</f>
        <v>4.5689292840000002</v>
      </c>
      <c r="W14" s="46">
        <f>+SUM(K$9:K14)</f>
        <v>2.4280597500000001</v>
      </c>
      <c r="X14" s="46">
        <f>+SUM(L$9:L14)</f>
        <v>2.1285880800000001</v>
      </c>
      <c r="Y14" s="46">
        <f>+SUM(M$9:M14)</f>
        <v>1.2886738199999999</v>
      </c>
      <c r="Z14" s="46">
        <f>+SUM(N$9:N14)</f>
        <v>2.8472523170000001</v>
      </c>
      <c r="AA14" s="46">
        <f>+SUM(O$9:O14)</f>
        <v>2.7559202927999999</v>
      </c>
      <c r="AB14" s="46">
        <f>+SUM(P$9:P14)</f>
        <v>1.6695936261</v>
      </c>
      <c r="AC14" s="46">
        <f>+SUM(Q$9:Q14)</f>
        <v>3.345851862</v>
      </c>
    </row>
    <row r="15" spans="2:29" ht="14.25" x14ac:dyDescent="0.2">
      <c r="B15" s="31">
        <v>7</v>
      </c>
      <c r="C15" s="31">
        <v>99</v>
      </c>
      <c r="D15" s="48">
        <f t="shared" si="1"/>
        <v>44568</v>
      </c>
      <c r="E15" s="31" t="str">
        <f>VLOOKUP(WEEKDAY(D15),'help sheet'!$A$1:$B$7,2,FALSE)</f>
        <v xml:space="preserve">Παρασκευή </v>
      </c>
      <c r="F15" s="31">
        <v>7</v>
      </c>
      <c r="G15" s="30" t="s">
        <v>10</v>
      </c>
      <c r="H15" s="49">
        <f>VLOOKUP(B15,'c constant values '!$A$3:$N$368,4,FALSE)*'help sheet'!$D$11</f>
        <v>0.7625092</v>
      </c>
      <c r="I15" s="49">
        <f>VLOOKUP(B15,'c constant values '!$A$3:$O$368,6,FALSE)*'help sheet'!$E$11+VLOOKUP('TKK 2022'!B15,'c constant values '!$A$3:$O$368,10,FALSE)*'help sheet'!$E$12</f>
        <v>0.39011281399999997</v>
      </c>
      <c r="J15" s="49">
        <f>VLOOKUP(B15,'c constant values '!$A$3:$O$368,4,FALSE)*'help sheet'!$F$11+VLOOKUP('TKK 2022'!B15,'c constant values '!$A$3:$O$368,10,FALSE)*'help sheet'!$F$12</f>
        <v>0.71932857800000005</v>
      </c>
      <c r="K15" s="49">
        <f>VLOOKUP(B15,'c constant values '!$A$3:$O$368,4,FALSE)*'help sheet'!$G$11+VLOOKUP(B15,'c constant values '!$A$3:$O$368,11,FALSE)*'help sheet'!$G$14</f>
        <v>0.38125460500000002</v>
      </c>
      <c r="L15" s="49">
        <f>VLOOKUP(B15,'c constant values '!$A$3:$O$368,12,FALSE)*'help sheet'!$H$13</f>
        <v>0.35476468</v>
      </c>
      <c r="M15" s="49">
        <f>VLOOKUP(B15,'c constant values '!$A$3:$O$368,13,FALSE)*'help sheet'!$I$13</f>
        <v>0.42955792999999998</v>
      </c>
      <c r="N15" s="49">
        <f>VLOOKUP(B15,'c constant values '!$A$3:$O$368,8,FALSE)*'help sheet'!$J$11+VLOOKUP('TKK 2022'!B15,'c constant values '!$A$3:$O$368,14,FALSE)*'help sheet'!$J$13</f>
        <v>0.90462503599999999</v>
      </c>
      <c r="O15" s="49">
        <f>VLOOKUP(B15,'c constant values '!$A$3:$O$368,4,FALSE)*'help sheet'!$K$11+VLOOKUP('TKK 2022'!B15,'c constant values '!$A$3:$O$368,12,FALSE)*'help sheet'!$K$13</f>
        <v>0.44854591960000001</v>
      </c>
      <c r="P15" s="49">
        <f>VLOOKUP(B15,'c constant values '!$A$3:$O$368,6,FALSE)*'help sheet'!$L$11+VLOOKUP('TKK 2022'!B15,'c constant values '!$A$3:$O$368,13,FALSE)*'help sheet'!$L$13</f>
        <v>0.54346390970000003</v>
      </c>
      <c r="Q15" s="49">
        <f>VLOOKUP(B15,'c constant values '!$A$3:$O$368,8,FALSE)*'help sheet'!$M$11+VLOOKUP('TKK 2022'!B15,'c constant values '!$A$3:$O$368,14,FALSE)*'help sheet'!$M$13</f>
        <v>1.0537252459999999</v>
      </c>
      <c r="R15" s="29"/>
      <c r="S15" s="30" t="s">
        <v>10</v>
      </c>
      <c r="T15" s="46">
        <f>+SUM(H$9:H15)</f>
        <v>5.6186286400000007</v>
      </c>
      <c r="U15" s="46">
        <f>+SUM(I$9:I15)</f>
        <v>2.470393595</v>
      </c>
      <c r="V15" s="46">
        <f>+SUM(J$9:J15)</f>
        <v>5.288257862</v>
      </c>
      <c r="W15" s="46">
        <f>+SUM(K$9:K15)</f>
        <v>2.8093143550000002</v>
      </c>
      <c r="X15" s="46">
        <f>+SUM(L$9:L15)</f>
        <v>2.4833527600000003</v>
      </c>
      <c r="Y15" s="46">
        <f>+SUM(M$9:M15)</f>
        <v>1.7182317499999997</v>
      </c>
      <c r="Z15" s="46">
        <f>+SUM(N$9:N15)</f>
        <v>3.7518773530000002</v>
      </c>
      <c r="AA15" s="46">
        <f>+SUM(O$9:O15)</f>
        <v>3.2044662123999998</v>
      </c>
      <c r="AB15" s="46">
        <f>+SUM(P$9:P15)</f>
        <v>2.2130575358</v>
      </c>
      <c r="AC15" s="46">
        <f>+SUM(Q$9:Q15)</f>
        <v>4.3995771079999999</v>
      </c>
    </row>
    <row r="16" spans="2:29" ht="14.25" x14ac:dyDescent="0.2">
      <c r="B16" s="31">
        <v>8</v>
      </c>
      <c r="C16" s="31">
        <v>100</v>
      </c>
      <c r="D16" s="48">
        <f t="shared" si="1"/>
        <v>44569</v>
      </c>
      <c r="E16" s="31" t="str">
        <f>VLOOKUP(WEEKDAY(D16),'help sheet'!$A$1:$B$7,2,FALSE)</f>
        <v>Σάββατο</v>
      </c>
      <c r="F16" s="31">
        <v>8</v>
      </c>
      <c r="G16" s="30" t="s">
        <v>10</v>
      </c>
      <c r="H16" s="49">
        <f>VLOOKUP(B16,'c constant values '!$A$3:$N$368,4,FALSE)*'help sheet'!$D$11</f>
        <v>0.7625092</v>
      </c>
      <c r="I16" s="49">
        <f>VLOOKUP(B16,'c constant values '!$A$3:$O$368,6,FALSE)*'help sheet'!$E$11+VLOOKUP('TKK 2022'!B16,'c constant values '!$A$3:$O$368,10,FALSE)*'help sheet'!$E$12</f>
        <v>0.39011281399999997</v>
      </c>
      <c r="J16" s="49">
        <f>VLOOKUP(B16,'c constant values '!$A$3:$O$368,4,FALSE)*'help sheet'!$F$11+VLOOKUP('TKK 2022'!B16,'c constant values '!$A$3:$O$368,10,FALSE)*'help sheet'!$F$12</f>
        <v>0.71932857800000005</v>
      </c>
      <c r="K16" s="49">
        <f>VLOOKUP(B16,'c constant values '!$A$3:$O$368,4,FALSE)*'help sheet'!$G$11+VLOOKUP(B16,'c constant values '!$A$3:$O$368,11,FALSE)*'help sheet'!$G$14</f>
        <v>0.38125460500000002</v>
      </c>
      <c r="L16" s="49">
        <f>VLOOKUP(B16,'c constant values '!$A$3:$O$368,12,FALSE)*'help sheet'!$H$13</f>
        <v>0.35476468</v>
      </c>
      <c r="M16" s="49">
        <f>VLOOKUP(B16,'c constant values '!$A$3:$O$368,13,FALSE)*'help sheet'!$I$13</f>
        <v>0.42955792999999998</v>
      </c>
      <c r="N16" s="49">
        <f>VLOOKUP(B16,'c constant values '!$A$3:$O$368,8,FALSE)*'help sheet'!$J$11+VLOOKUP('TKK 2022'!B16,'c constant values '!$A$3:$O$368,14,FALSE)*'help sheet'!$J$13</f>
        <v>1E-8</v>
      </c>
      <c r="O16" s="49">
        <f>VLOOKUP(B16,'c constant values '!$A$3:$O$368,4,FALSE)*'help sheet'!$K$11+VLOOKUP('TKK 2022'!B16,'c constant values '!$A$3:$O$368,12,FALSE)*'help sheet'!$K$13</f>
        <v>0.44854591960000001</v>
      </c>
      <c r="P16" s="49">
        <f>VLOOKUP(B16,'c constant values '!$A$3:$O$368,6,FALSE)*'help sheet'!$L$11+VLOOKUP('TKK 2022'!B16,'c constant values '!$A$3:$O$368,13,FALSE)*'help sheet'!$L$13</f>
        <v>0.54346390970000003</v>
      </c>
      <c r="Q16" s="49">
        <f>VLOOKUP(B16,'c constant values '!$A$3:$O$368,8,FALSE)*'help sheet'!$M$11+VLOOKUP('TKK 2022'!B16,'c constant values '!$A$3:$O$368,14,FALSE)*'help sheet'!$M$13</f>
        <v>1.0000000000000002E-8</v>
      </c>
      <c r="R16" s="29"/>
      <c r="S16" s="30" t="s">
        <v>10</v>
      </c>
      <c r="T16" s="46">
        <f>+SUM(H$9:H16)</f>
        <v>6.3811378400000009</v>
      </c>
      <c r="U16" s="46">
        <f>+SUM(I$9:I16)</f>
        <v>2.8605064090000001</v>
      </c>
      <c r="V16" s="46">
        <f>+SUM(J$9:J16)</f>
        <v>6.0075864399999999</v>
      </c>
      <c r="W16" s="46">
        <f>+SUM(K$9:K16)</f>
        <v>3.1905689600000002</v>
      </c>
      <c r="X16" s="46">
        <f>+SUM(L$9:L16)</f>
        <v>2.8381174400000004</v>
      </c>
      <c r="Y16" s="46">
        <f>+SUM(M$9:M16)</f>
        <v>2.1477896799999998</v>
      </c>
      <c r="Z16" s="46">
        <f>+SUM(N$9:N16)</f>
        <v>3.7518773630000002</v>
      </c>
      <c r="AA16" s="46">
        <f>+SUM(O$9:O16)</f>
        <v>3.6530121319999997</v>
      </c>
      <c r="AB16" s="46">
        <f>+SUM(P$9:P16)</f>
        <v>2.7565214454999998</v>
      </c>
      <c r="AC16" s="46">
        <f>+SUM(Q$9:Q16)</f>
        <v>4.3995771179999998</v>
      </c>
    </row>
    <row r="17" spans="2:29" ht="14.25" x14ac:dyDescent="0.2">
      <c r="B17" s="31">
        <v>9</v>
      </c>
      <c r="C17" s="31">
        <v>101</v>
      </c>
      <c r="D17" s="48">
        <f t="shared" si="1"/>
        <v>44570</v>
      </c>
      <c r="E17" s="31" t="str">
        <f>VLOOKUP(WEEKDAY(D17),'help sheet'!$A$1:$B$7,2,FALSE)</f>
        <v>Κυριακή</v>
      </c>
      <c r="F17" s="31">
        <v>9</v>
      </c>
      <c r="G17" s="30" t="s">
        <v>10</v>
      </c>
      <c r="H17" s="49">
        <f>VLOOKUP(B17,'c constant values '!$A$3:$N$368,4,FALSE)*'help sheet'!$D$11</f>
        <v>0.7625092</v>
      </c>
      <c r="I17" s="49">
        <f>VLOOKUP(B17,'c constant values '!$A$3:$O$368,6,FALSE)*'help sheet'!$E$11+VLOOKUP('TKK 2022'!B17,'c constant values '!$A$3:$O$368,10,FALSE)*'help sheet'!$E$12</f>
        <v>0.29763268300000001</v>
      </c>
      <c r="J17" s="49">
        <f>VLOOKUP(B17,'c constant values '!$A$3:$O$368,4,FALSE)*'help sheet'!$F$11+VLOOKUP('TKK 2022'!B17,'c constant values '!$A$3:$O$368,10,FALSE)*'help sheet'!$F$12</f>
        <v>0.71932857800000005</v>
      </c>
      <c r="K17" s="49">
        <f>VLOOKUP(B17,'c constant values '!$A$3:$O$368,4,FALSE)*'help sheet'!$G$11+VLOOKUP(B17,'c constant values '!$A$3:$O$368,11,FALSE)*'help sheet'!$G$14</f>
        <v>0.38125460500000002</v>
      </c>
      <c r="L17" s="49">
        <f>VLOOKUP(B17,'c constant values '!$A$3:$O$368,12,FALSE)*'help sheet'!$H$13</f>
        <v>0.35476468</v>
      </c>
      <c r="M17" s="49">
        <f>VLOOKUP(B17,'c constant values '!$A$3:$O$368,13,FALSE)*'help sheet'!$I$13</f>
        <v>1E-8</v>
      </c>
      <c r="N17" s="49">
        <f>VLOOKUP(B17,'c constant values '!$A$3:$O$368,8,FALSE)*'help sheet'!$J$11+VLOOKUP('TKK 2022'!B17,'c constant values '!$A$3:$O$368,14,FALSE)*'help sheet'!$J$13</f>
        <v>1E-8</v>
      </c>
      <c r="O17" s="49">
        <f>VLOOKUP(B17,'c constant values '!$A$3:$O$368,4,FALSE)*'help sheet'!$K$11+VLOOKUP('TKK 2022'!B17,'c constant values '!$A$3:$O$368,12,FALSE)*'help sheet'!$K$13</f>
        <v>0.44854591960000001</v>
      </c>
      <c r="P17" s="49">
        <f>VLOOKUP(B17,'c constant values '!$A$3:$O$368,6,FALSE)*'help sheet'!$L$11+VLOOKUP('TKK 2022'!B17,'c constant values '!$A$3:$O$368,13,FALSE)*'help sheet'!$L$13</f>
        <v>1.0000000000000002E-8</v>
      </c>
      <c r="Q17" s="49">
        <f>VLOOKUP(B17,'c constant values '!$A$3:$O$368,8,FALSE)*'help sheet'!$M$11+VLOOKUP('TKK 2022'!B17,'c constant values '!$A$3:$O$368,14,FALSE)*'help sheet'!$M$13</f>
        <v>1.0000000000000002E-8</v>
      </c>
      <c r="R17" s="29"/>
      <c r="S17" s="30" t="s">
        <v>10</v>
      </c>
      <c r="T17" s="46">
        <f>+SUM(H$9:H17)</f>
        <v>7.1436470400000012</v>
      </c>
      <c r="U17" s="46">
        <f>+SUM(I$9:I17)</f>
        <v>3.1581390919999999</v>
      </c>
      <c r="V17" s="46">
        <f>+SUM(J$9:J17)</f>
        <v>6.7269150179999997</v>
      </c>
      <c r="W17" s="46">
        <f>+SUM(K$9:K17)</f>
        <v>3.5718235650000003</v>
      </c>
      <c r="X17" s="46">
        <f>+SUM(L$9:L17)</f>
        <v>3.1928821200000006</v>
      </c>
      <c r="Y17" s="46">
        <f>+SUM(M$9:M17)</f>
        <v>2.1477896899999998</v>
      </c>
      <c r="Z17" s="46">
        <f>+SUM(N$9:N17)</f>
        <v>3.7518773730000001</v>
      </c>
      <c r="AA17" s="46">
        <f>+SUM(O$9:O17)</f>
        <v>4.1015580515999996</v>
      </c>
      <c r="AB17" s="46">
        <f>+SUM(P$9:P17)</f>
        <v>2.7565214554999997</v>
      </c>
      <c r="AC17" s="46">
        <f>+SUM(Q$9:Q17)</f>
        <v>4.3995771279999998</v>
      </c>
    </row>
    <row r="18" spans="2:29" ht="14.25" x14ac:dyDescent="0.2">
      <c r="B18" s="31">
        <v>10</v>
      </c>
      <c r="C18" s="31">
        <v>102</v>
      </c>
      <c r="D18" s="48">
        <f t="shared" si="1"/>
        <v>44571</v>
      </c>
      <c r="E18" s="31" t="str">
        <f>VLOOKUP(WEEKDAY(D18),'help sheet'!$A$1:$B$7,2,FALSE)</f>
        <v>Δευτέρα</v>
      </c>
      <c r="F18" s="31">
        <v>10</v>
      </c>
      <c r="G18" s="30" t="s">
        <v>10</v>
      </c>
      <c r="H18" s="49">
        <f>VLOOKUP(B18,'c constant values '!$A$3:$N$368,4,FALSE)*'help sheet'!$D$11</f>
        <v>0.7625092</v>
      </c>
      <c r="I18" s="49">
        <f>VLOOKUP(B18,'c constant values '!$A$3:$O$368,6,FALSE)*'help sheet'!$E$11+VLOOKUP('TKK 2022'!B18,'c constant values '!$A$3:$O$368,10,FALSE)*'help sheet'!$E$12</f>
        <v>0.39011281399999997</v>
      </c>
      <c r="J18" s="49">
        <f>VLOOKUP(B18,'c constant values '!$A$3:$O$368,4,FALSE)*'help sheet'!$F$11+VLOOKUP('TKK 2022'!B18,'c constant values '!$A$3:$O$368,10,FALSE)*'help sheet'!$F$12</f>
        <v>0.71932857800000005</v>
      </c>
      <c r="K18" s="49">
        <f>VLOOKUP(B18,'c constant values '!$A$3:$O$368,4,FALSE)*'help sheet'!$G$11+VLOOKUP(B18,'c constant values '!$A$3:$O$368,11,FALSE)*'help sheet'!$G$14</f>
        <v>0.38125460500000002</v>
      </c>
      <c r="L18" s="49">
        <f>VLOOKUP(B18,'c constant values '!$A$3:$O$368,12,FALSE)*'help sheet'!$H$13</f>
        <v>0.35476468</v>
      </c>
      <c r="M18" s="49">
        <f>VLOOKUP(B18,'c constant values '!$A$3:$O$368,13,FALSE)*'help sheet'!$I$13</f>
        <v>0.42955792999999998</v>
      </c>
      <c r="N18" s="49">
        <f>VLOOKUP(B18,'c constant values '!$A$3:$O$368,8,FALSE)*'help sheet'!$J$11+VLOOKUP('TKK 2022'!B18,'c constant values '!$A$3:$O$368,14,FALSE)*'help sheet'!$J$13</f>
        <v>0.90462503599999999</v>
      </c>
      <c r="O18" s="49">
        <f>VLOOKUP(B18,'c constant values '!$A$3:$O$368,4,FALSE)*'help sheet'!$K$11+VLOOKUP('TKK 2022'!B18,'c constant values '!$A$3:$O$368,12,FALSE)*'help sheet'!$K$13</f>
        <v>0.44854591960000001</v>
      </c>
      <c r="P18" s="49">
        <f>VLOOKUP(B18,'c constant values '!$A$3:$O$368,6,FALSE)*'help sheet'!$L$11+VLOOKUP('TKK 2022'!B18,'c constant values '!$A$3:$O$368,13,FALSE)*'help sheet'!$L$13</f>
        <v>0.54346390970000003</v>
      </c>
      <c r="Q18" s="49">
        <f>VLOOKUP(B18,'c constant values '!$A$3:$O$368,8,FALSE)*'help sheet'!$M$11+VLOOKUP('TKK 2022'!B18,'c constant values '!$A$3:$O$368,14,FALSE)*'help sheet'!$M$13</f>
        <v>1.0537252459999999</v>
      </c>
      <c r="R18" s="29"/>
      <c r="S18" s="30" t="s">
        <v>10</v>
      </c>
      <c r="T18" s="46">
        <f>+SUM(H$9:H18)</f>
        <v>7.9061562400000014</v>
      </c>
      <c r="U18" s="46">
        <f>+SUM(I$9:I18)</f>
        <v>3.548251906</v>
      </c>
      <c r="V18" s="46">
        <f>+SUM(J$9:J18)</f>
        <v>7.4462435959999995</v>
      </c>
      <c r="W18" s="46">
        <f>+SUM(K$9:K18)</f>
        <v>3.9530781700000004</v>
      </c>
      <c r="X18" s="46">
        <f>+SUM(L$9:L18)</f>
        <v>3.5476468000000008</v>
      </c>
      <c r="Y18" s="46">
        <f>+SUM(M$9:M18)</f>
        <v>2.5773476199999998</v>
      </c>
      <c r="Z18" s="46">
        <f>+SUM(N$9:N18)</f>
        <v>4.6565024089999998</v>
      </c>
      <c r="AA18" s="46">
        <f>+SUM(O$9:O18)</f>
        <v>4.5501039711999995</v>
      </c>
      <c r="AB18" s="46">
        <f>+SUM(P$9:P18)</f>
        <v>3.2999853651999995</v>
      </c>
      <c r="AC18" s="46">
        <f>+SUM(Q$9:Q18)</f>
        <v>5.4533023739999997</v>
      </c>
    </row>
    <row r="19" spans="2:29" ht="14.25" x14ac:dyDescent="0.2">
      <c r="B19" s="31">
        <v>11</v>
      </c>
      <c r="C19" s="31">
        <v>103</v>
      </c>
      <c r="D19" s="48">
        <f t="shared" si="1"/>
        <v>44572</v>
      </c>
      <c r="E19" s="31" t="str">
        <f>VLOOKUP(WEEKDAY(D19),'help sheet'!$A$1:$B$7,2,FALSE)</f>
        <v>Τρίτη</v>
      </c>
      <c r="F19" s="31">
        <v>11</v>
      </c>
      <c r="G19" s="30" t="s">
        <v>10</v>
      </c>
      <c r="H19" s="49">
        <f>VLOOKUP(B19,'c constant values '!$A$3:$N$368,4,FALSE)*'help sheet'!$D$11</f>
        <v>0.7625092</v>
      </c>
      <c r="I19" s="49">
        <f>VLOOKUP(B19,'c constant values '!$A$3:$O$368,6,FALSE)*'help sheet'!$E$11+VLOOKUP('TKK 2022'!B19,'c constant values '!$A$3:$O$368,10,FALSE)*'help sheet'!$E$12</f>
        <v>0.39011281399999997</v>
      </c>
      <c r="J19" s="49">
        <f>VLOOKUP(B19,'c constant values '!$A$3:$O$368,4,FALSE)*'help sheet'!$F$11+VLOOKUP('TKK 2022'!B19,'c constant values '!$A$3:$O$368,10,FALSE)*'help sheet'!$F$12</f>
        <v>0.71932857800000005</v>
      </c>
      <c r="K19" s="49">
        <f>VLOOKUP(B19,'c constant values '!$A$3:$O$368,4,FALSE)*'help sheet'!$G$11+VLOOKUP(B19,'c constant values '!$A$3:$O$368,11,FALSE)*'help sheet'!$G$14</f>
        <v>0.38125460500000002</v>
      </c>
      <c r="L19" s="49">
        <f>VLOOKUP(B19,'c constant values '!$A$3:$O$368,12,FALSE)*'help sheet'!$H$13</f>
        <v>0.35476468</v>
      </c>
      <c r="M19" s="49">
        <f>VLOOKUP(B19,'c constant values '!$A$3:$O$368,13,FALSE)*'help sheet'!$I$13</f>
        <v>0.42955792999999998</v>
      </c>
      <c r="N19" s="49">
        <f>VLOOKUP(B19,'c constant values '!$A$3:$O$368,8,FALSE)*'help sheet'!$J$11+VLOOKUP('TKK 2022'!B19,'c constant values '!$A$3:$O$368,14,FALSE)*'help sheet'!$J$13</f>
        <v>0.90462503599999999</v>
      </c>
      <c r="O19" s="49">
        <f>VLOOKUP(B19,'c constant values '!$A$3:$O$368,4,FALSE)*'help sheet'!$K$11+VLOOKUP('TKK 2022'!B19,'c constant values '!$A$3:$O$368,12,FALSE)*'help sheet'!$K$13</f>
        <v>0.44854591960000001</v>
      </c>
      <c r="P19" s="49">
        <f>VLOOKUP(B19,'c constant values '!$A$3:$O$368,6,FALSE)*'help sheet'!$L$11+VLOOKUP('TKK 2022'!B19,'c constant values '!$A$3:$O$368,13,FALSE)*'help sheet'!$L$13</f>
        <v>0.54346390970000003</v>
      </c>
      <c r="Q19" s="49">
        <f>VLOOKUP(B19,'c constant values '!$A$3:$O$368,8,FALSE)*'help sheet'!$M$11+VLOOKUP('TKK 2022'!B19,'c constant values '!$A$3:$O$368,14,FALSE)*'help sheet'!$M$13</f>
        <v>1.0537252459999999</v>
      </c>
      <c r="R19" s="29"/>
      <c r="S19" s="30" t="s">
        <v>10</v>
      </c>
      <c r="T19" s="46">
        <f>+SUM(H$9:H19)</f>
        <v>8.6686654400000016</v>
      </c>
      <c r="U19" s="46">
        <f>+SUM(I$9:I19)</f>
        <v>3.93836472</v>
      </c>
      <c r="V19" s="46">
        <f>+SUM(J$9:J19)</f>
        <v>8.1655721739999994</v>
      </c>
      <c r="W19" s="46">
        <f>+SUM(K$9:K19)</f>
        <v>4.334332775</v>
      </c>
      <c r="X19" s="46">
        <f>+SUM(L$9:L19)</f>
        <v>3.9024114800000009</v>
      </c>
      <c r="Y19" s="46">
        <f>+SUM(M$9:M19)</f>
        <v>3.0069055499999999</v>
      </c>
      <c r="Z19" s="46">
        <f>+SUM(N$9:N19)</f>
        <v>5.5611274449999994</v>
      </c>
      <c r="AA19" s="46">
        <f>+SUM(O$9:O19)</f>
        <v>4.9986498907999994</v>
      </c>
      <c r="AB19" s="46">
        <f>+SUM(P$9:P19)</f>
        <v>3.8434492748999993</v>
      </c>
      <c r="AC19" s="46">
        <f>+SUM(Q$9:Q19)</f>
        <v>6.5070276199999997</v>
      </c>
    </row>
    <row r="20" spans="2:29" ht="14.25" x14ac:dyDescent="0.2">
      <c r="B20" s="31">
        <v>12</v>
      </c>
      <c r="C20" s="31">
        <v>104</v>
      </c>
      <c r="D20" s="48">
        <f t="shared" si="1"/>
        <v>44573</v>
      </c>
      <c r="E20" s="31" t="str">
        <f>VLOOKUP(WEEKDAY(D20),'help sheet'!$A$1:$B$7,2,FALSE)</f>
        <v>Τετάρτη</v>
      </c>
      <c r="F20" s="31">
        <v>12</v>
      </c>
      <c r="G20" s="30" t="s">
        <v>10</v>
      </c>
      <c r="H20" s="49">
        <f>VLOOKUP(B20,'c constant values '!$A$3:$N$368,4,FALSE)*'help sheet'!$D$11</f>
        <v>0.71830804000000004</v>
      </c>
      <c r="I20" s="49">
        <f>VLOOKUP(B20,'c constant values '!$A$3:$O$368,6,FALSE)*'help sheet'!$E$11+VLOOKUP('TKK 2022'!B20,'c constant values '!$A$3:$O$368,10,FALSE)*'help sheet'!$E$12</f>
        <v>0.384751923</v>
      </c>
      <c r="J20" s="49">
        <f>VLOOKUP(B20,'c constant values '!$A$3:$O$368,4,FALSE)*'help sheet'!$F$11+VLOOKUP('TKK 2022'!B20,'c constant values '!$A$3:$O$368,10,FALSE)*'help sheet'!$F$12</f>
        <v>0.67954753400000012</v>
      </c>
      <c r="K20" s="49">
        <f>VLOOKUP(B20,'c constant values '!$A$3:$O$368,4,FALSE)*'help sheet'!$G$11+VLOOKUP(B20,'c constant values '!$A$3:$O$368,11,FALSE)*'help sheet'!$G$14</f>
        <v>0.35915402500000004</v>
      </c>
      <c r="L20" s="49">
        <f>VLOOKUP(B20,'c constant values '!$A$3:$O$368,12,FALSE)*'help sheet'!$H$13</f>
        <v>0.35476468</v>
      </c>
      <c r="M20" s="49">
        <f>VLOOKUP(B20,'c constant values '!$A$3:$O$368,13,FALSE)*'help sheet'!$I$13</f>
        <v>0.42955792999999998</v>
      </c>
      <c r="N20" s="49">
        <f>VLOOKUP(B20,'c constant values '!$A$3:$O$368,8,FALSE)*'help sheet'!$J$11+VLOOKUP('TKK 2022'!B20,'c constant values '!$A$3:$O$368,14,FALSE)*'help sheet'!$J$13</f>
        <v>0.86267429600000001</v>
      </c>
      <c r="O20" s="49">
        <f>VLOOKUP(B20,'c constant values '!$A$3:$O$368,4,FALSE)*'help sheet'!$K$11+VLOOKUP('TKK 2022'!B20,'c constant values '!$A$3:$O$368,12,FALSE)*'help sheet'!$K$13</f>
        <v>0.43837965280000002</v>
      </c>
      <c r="P20" s="49">
        <f>VLOOKUP(B20,'c constant values '!$A$3:$O$368,6,FALSE)*'help sheet'!$L$11+VLOOKUP('TKK 2022'!B20,'c constant values '!$A$3:$O$368,13,FALSE)*'help sheet'!$L$13</f>
        <v>0.53113386039999999</v>
      </c>
      <c r="Q20" s="49">
        <f>VLOOKUP(B20,'c constant values '!$A$3:$O$368,8,FALSE)*'help sheet'!$M$11+VLOOKUP('TKK 2022'!B20,'c constant values '!$A$3:$O$368,14,FALSE)*'help sheet'!$M$13</f>
        <v>0.99563960600000001</v>
      </c>
      <c r="R20" s="29"/>
      <c r="S20" s="30" t="s">
        <v>10</v>
      </c>
      <c r="T20" s="46">
        <f>+SUM(H$9:H20)</f>
        <v>9.3869734800000018</v>
      </c>
      <c r="U20" s="46">
        <f>+SUM(I$9:I20)</f>
        <v>4.3231166429999996</v>
      </c>
      <c r="V20" s="46">
        <f>+SUM(J$9:J20)</f>
        <v>8.8451197079999986</v>
      </c>
      <c r="W20" s="46">
        <f>+SUM(K$9:K20)</f>
        <v>4.6934868000000005</v>
      </c>
      <c r="X20" s="46">
        <f>+SUM(L$9:L20)</f>
        <v>4.2571761600000011</v>
      </c>
      <c r="Y20" s="46">
        <f>+SUM(M$9:M20)</f>
        <v>3.43646348</v>
      </c>
      <c r="Z20" s="46">
        <f>+SUM(N$9:N20)</f>
        <v>6.4238017409999992</v>
      </c>
      <c r="AA20" s="46">
        <f>+SUM(O$9:O20)</f>
        <v>5.4370295435999996</v>
      </c>
      <c r="AB20" s="46">
        <f>+SUM(P$9:P20)</f>
        <v>4.3745831352999991</v>
      </c>
      <c r="AC20" s="46">
        <f>+SUM(Q$9:Q20)</f>
        <v>7.5026672259999998</v>
      </c>
    </row>
    <row r="21" spans="2:29" ht="14.25" x14ac:dyDescent="0.2">
      <c r="B21" s="31">
        <v>13</v>
      </c>
      <c r="C21" s="31">
        <v>105</v>
      </c>
      <c r="D21" s="48">
        <f t="shared" si="1"/>
        <v>44574</v>
      </c>
      <c r="E21" s="31" t="str">
        <f>VLOOKUP(WEEKDAY(D21),'help sheet'!$A$1:$B$7,2,FALSE)</f>
        <v>Πέμπτη</v>
      </c>
      <c r="F21" s="31">
        <v>13</v>
      </c>
      <c r="G21" s="30" t="s">
        <v>10</v>
      </c>
      <c r="H21" s="49">
        <f>VLOOKUP(B21,'c constant values '!$A$3:$N$368,4,FALSE)*'help sheet'!$D$11</f>
        <v>0.71830804000000004</v>
      </c>
      <c r="I21" s="49">
        <f>VLOOKUP(B21,'c constant values '!$A$3:$O$368,6,FALSE)*'help sheet'!$E$11+VLOOKUP('TKK 2022'!B21,'c constant values '!$A$3:$O$368,10,FALSE)*'help sheet'!$E$12</f>
        <v>0.384751923</v>
      </c>
      <c r="J21" s="49">
        <f>VLOOKUP(B21,'c constant values '!$A$3:$O$368,4,FALSE)*'help sheet'!$F$11+VLOOKUP('TKK 2022'!B21,'c constant values '!$A$3:$O$368,10,FALSE)*'help sheet'!$F$12</f>
        <v>0.67954753400000012</v>
      </c>
      <c r="K21" s="49">
        <f>VLOOKUP(B21,'c constant values '!$A$3:$O$368,4,FALSE)*'help sheet'!$G$11+VLOOKUP(B21,'c constant values '!$A$3:$O$368,11,FALSE)*'help sheet'!$G$14</f>
        <v>0.35915402500000004</v>
      </c>
      <c r="L21" s="49">
        <f>VLOOKUP(B21,'c constant values '!$A$3:$O$368,12,FALSE)*'help sheet'!$H$13</f>
        <v>0.35476468</v>
      </c>
      <c r="M21" s="49">
        <f>VLOOKUP(B21,'c constant values '!$A$3:$O$368,13,FALSE)*'help sheet'!$I$13</f>
        <v>0.42955792999999998</v>
      </c>
      <c r="N21" s="49">
        <f>VLOOKUP(B21,'c constant values '!$A$3:$O$368,8,FALSE)*'help sheet'!$J$11+VLOOKUP('TKK 2022'!B21,'c constant values '!$A$3:$O$368,14,FALSE)*'help sheet'!$J$13</f>
        <v>0.86267429600000001</v>
      </c>
      <c r="O21" s="49">
        <f>VLOOKUP(B21,'c constant values '!$A$3:$O$368,4,FALSE)*'help sheet'!$K$11+VLOOKUP('TKK 2022'!B21,'c constant values '!$A$3:$O$368,12,FALSE)*'help sheet'!$K$13</f>
        <v>0.43837965280000002</v>
      </c>
      <c r="P21" s="49">
        <f>VLOOKUP(B21,'c constant values '!$A$3:$O$368,6,FALSE)*'help sheet'!$L$11+VLOOKUP('TKK 2022'!B21,'c constant values '!$A$3:$O$368,13,FALSE)*'help sheet'!$L$13</f>
        <v>0.53113386039999999</v>
      </c>
      <c r="Q21" s="49">
        <f>VLOOKUP(B21,'c constant values '!$A$3:$O$368,8,FALSE)*'help sheet'!$M$11+VLOOKUP('TKK 2022'!B21,'c constant values '!$A$3:$O$368,14,FALSE)*'help sheet'!$M$13</f>
        <v>0.99563960600000001</v>
      </c>
      <c r="R21" s="29"/>
      <c r="S21" s="30" t="s">
        <v>10</v>
      </c>
      <c r="T21" s="46">
        <f>+SUM(H$9:H21)</f>
        <v>10.105281520000002</v>
      </c>
      <c r="U21" s="46">
        <f>+SUM(I$9:I21)</f>
        <v>4.7078685659999993</v>
      </c>
      <c r="V21" s="46">
        <f>+SUM(J$9:J21)</f>
        <v>9.5246672419999996</v>
      </c>
      <c r="W21" s="46">
        <f>+SUM(K$9:K21)</f>
        <v>5.052640825000001</v>
      </c>
      <c r="X21" s="46">
        <f>+SUM(L$9:L21)</f>
        <v>4.6119408400000008</v>
      </c>
      <c r="Y21" s="46">
        <f>+SUM(M$9:M21)</f>
        <v>3.8660214100000001</v>
      </c>
      <c r="Z21" s="46">
        <f>+SUM(N$9:N21)</f>
        <v>7.286476036999999</v>
      </c>
      <c r="AA21" s="46">
        <f>+SUM(O$9:O21)</f>
        <v>5.8754091963999997</v>
      </c>
      <c r="AB21" s="46">
        <f>+SUM(P$9:P21)</f>
        <v>4.9057169956999989</v>
      </c>
      <c r="AC21" s="46">
        <f>+SUM(Q$9:Q21)</f>
        <v>8.498306831999999</v>
      </c>
    </row>
    <row r="22" spans="2:29" ht="14.25" x14ac:dyDescent="0.2">
      <c r="B22" s="31">
        <v>14</v>
      </c>
      <c r="C22" s="31">
        <v>106</v>
      </c>
      <c r="D22" s="48">
        <f t="shared" si="1"/>
        <v>44575</v>
      </c>
      <c r="E22" s="31" t="str">
        <f>VLOOKUP(WEEKDAY(D22),'help sheet'!$A$1:$B$7,2,FALSE)</f>
        <v xml:space="preserve">Παρασκευή </v>
      </c>
      <c r="F22" s="31">
        <v>14</v>
      </c>
      <c r="G22" s="30" t="s">
        <v>10</v>
      </c>
      <c r="H22" s="49">
        <f>VLOOKUP(B22,'c constant values '!$A$3:$N$368,4,FALSE)*'help sheet'!$D$11</f>
        <v>0.71830804000000004</v>
      </c>
      <c r="I22" s="49">
        <f>VLOOKUP(B22,'c constant values '!$A$3:$O$368,6,FALSE)*'help sheet'!$E$11+VLOOKUP('TKK 2022'!B22,'c constant values '!$A$3:$O$368,10,FALSE)*'help sheet'!$E$12</f>
        <v>0.384751923</v>
      </c>
      <c r="J22" s="49">
        <f>VLOOKUP(B22,'c constant values '!$A$3:$O$368,4,FALSE)*'help sheet'!$F$11+VLOOKUP('TKK 2022'!B22,'c constant values '!$A$3:$O$368,10,FALSE)*'help sheet'!$F$12</f>
        <v>0.67954753400000012</v>
      </c>
      <c r="K22" s="49">
        <f>VLOOKUP(B22,'c constant values '!$A$3:$O$368,4,FALSE)*'help sheet'!$G$11+VLOOKUP(B22,'c constant values '!$A$3:$O$368,11,FALSE)*'help sheet'!$G$14</f>
        <v>0.35915402500000004</v>
      </c>
      <c r="L22" s="49">
        <f>VLOOKUP(B22,'c constant values '!$A$3:$O$368,12,FALSE)*'help sheet'!$H$13</f>
        <v>0.35476468</v>
      </c>
      <c r="M22" s="49">
        <f>VLOOKUP(B22,'c constant values '!$A$3:$O$368,13,FALSE)*'help sheet'!$I$13</f>
        <v>0.42955792999999998</v>
      </c>
      <c r="N22" s="49">
        <f>VLOOKUP(B22,'c constant values '!$A$3:$O$368,8,FALSE)*'help sheet'!$J$11+VLOOKUP('TKK 2022'!B22,'c constant values '!$A$3:$O$368,14,FALSE)*'help sheet'!$J$13</f>
        <v>0.86267429600000001</v>
      </c>
      <c r="O22" s="49">
        <f>VLOOKUP(B22,'c constant values '!$A$3:$O$368,4,FALSE)*'help sheet'!$K$11+VLOOKUP('TKK 2022'!B22,'c constant values '!$A$3:$O$368,12,FALSE)*'help sheet'!$K$13</f>
        <v>0.43837965280000002</v>
      </c>
      <c r="P22" s="49">
        <f>VLOOKUP(B22,'c constant values '!$A$3:$O$368,6,FALSE)*'help sheet'!$L$11+VLOOKUP('TKK 2022'!B22,'c constant values '!$A$3:$O$368,13,FALSE)*'help sheet'!$L$13</f>
        <v>0.53113386039999999</v>
      </c>
      <c r="Q22" s="49">
        <f>VLOOKUP(B22,'c constant values '!$A$3:$O$368,8,FALSE)*'help sheet'!$M$11+VLOOKUP('TKK 2022'!B22,'c constant values '!$A$3:$O$368,14,FALSE)*'help sheet'!$M$13</f>
        <v>0.99563960600000001</v>
      </c>
      <c r="R22" s="29"/>
      <c r="S22" s="30" t="s">
        <v>10</v>
      </c>
      <c r="T22" s="46">
        <f>+SUM(H$9:H22)</f>
        <v>10.823589560000002</v>
      </c>
      <c r="U22" s="46">
        <f>+SUM(I$9:I22)</f>
        <v>5.0926204889999989</v>
      </c>
      <c r="V22" s="46">
        <f>+SUM(J$9:J22)</f>
        <v>10.204214776000001</v>
      </c>
      <c r="W22" s="46">
        <f>+SUM(K$9:K22)</f>
        <v>5.4117948500000015</v>
      </c>
      <c r="X22" s="46">
        <f>+SUM(L$9:L22)</f>
        <v>4.9667055200000005</v>
      </c>
      <c r="Y22" s="46">
        <f>+SUM(M$9:M22)</f>
        <v>4.2955793399999997</v>
      </c>
      <c r="Z22" s="46">
        <f>+SUM(N$9:N22)</f>
        <v>8.1491503329999997</v>
      </c>
      <c r="AA22" s="46">
        <f>+SUM(O$9:O22)</f>
        <v>6.3137888491999998</v>
      </c>
      <c r="AB22" s="46">
        <f>+SUM(P$9:P22)</f>
        <v>5.4368508560999986</v>
      </c>
      <c r="AC22" s="46">
        <f>+SUM(Q$9:Q22)</f>
        <v>9.4939464379999983</v>
      </c>
    </row>
    <row r="23" spans="2:29" ht="14.25" x14ac:dyDescent="0.2">
      <c r="B23" s="31">
        <v>15</v>
      </c>
      <c r="C23" s="31">
        <v>107</v>
      </c>
      <c r="D23" s="48">
        <f t="shared" si="1"/>
        <v>44576</v>
      </c>
      <c r="E23" s="31" t="str">
        <f>VLOOKUP(WEEKDAY(D23),'help sheet'!$A$1:$B$7,2,FALSE)</f>
        <v>Σάββατο</v>
      </c>
      <c r="F23" s="31">
        <v>15</v>
      </c>
      <c r="G23" s="30" t="s">
        <v>10</v>
      </c>
      <c r="H23" s="49">
        <f>VLOOKUP(B23,'c constant values '!$A$3:$N$368,4,FALSE)*'help sheet'!$D$11</f>
        <v>0.71830804000000004</v>
      </c>
      <c r="I23" s="49">
        <f>VLOOKUP(B23,'c constant values '!$A$3:$O$368,6,FALSE)*'help sheet'!$E$11+VLOOKUP('TKK 2022'!B23,'c constant values '!$A$3:$O$368,10,FALSE)*'help sheet'!$E$12</f>
        <v>0.384751923</v>
      </c>
      <c r="J23" s="49">
        <f>VLOOKUP(B23,'c constant values '!$A$3:$O$368,4,FALSE)*'help sheet'!$F$11+VLOOKUP('TKK 2022'!B23,'c constant values '!$A$3:$O$368,10,FALSE)*'help sheet'!$F$12</f>
        <v>0.67954753400000012</v>
      </c>
      <c r="K23" s="49">
        <f>VLOOKUP(B23,'c constant values '!$A$3:$O$368,4,FALSE)*'help sheet'!$G$11+VLOOKUP(B23,'c constant values '!$A$3:$O$368,11,FALSE)*'help sheet'!$G$14</f>
        <v>0.35915402500000004</v>
      </c>
      <c r="L23" s="49">
        <f>VLOOKUP(B23,'c constant values '!$A$3:$O$368,12,FALSE)*'help sheet'!$H$13</f>
        <v>0.35476468</v>
      </c>
      <c r="M23" s="49">
        <f>VLOOKUP(B23,'c constant values '!$A$3:$O$368,13,FALSE)*'help sheet'!$I$13</f>
        <v>0.42955792999999998</v>
      </c>
      <c r="N23" s="49">
        <f>VLOOKUP(B23,'c constant values '!$A$3:$O$368,8,FALSE)*'help sheet'!$J$11+VLOOKUP('TKK 2022'!B23,'c constant values '!$A$3:$O$368,14,FALSE)*'help sheet'!$J$13</f>
        <v>1E-8</v>
      </c>
      <c r="O23" s="49">
        <f>VLOOKUP(B23,'c constant values '!$A$3:$O$368,4,FALSE)*'help sheet'!$K$11+VLOOKUP('TKK 2022'!B23,'c constant values '!$A$3:$O$368,12,FALSE)*'help sheet'!$K$13</f>
        <v>0.43837965280000002</v>
      </c>
      <c r="P23" s="49">
        <f>VLOOKUP(B23,'c constant values '!$A$3:$O$368,6,FALSE)*'help sheet'!$L$11+VLOOKUP('TKK 2022'!B23,'c constant values '!$A$3:$O$368,13,FALSE)*'help sheet'!$L$13</f>
        <v>0.53113386039999999</v>
      </c>
      <c r="Q23" s="49">
        <f>VLOOKUP(B23,'c constant values '!$A$3:$O$368,8,FALSE)*'help sheet'!$M$11+VLOOKUP('TKK 2022'!B23,'c constant values '!$A$3:$O$368,14,FALSE)*'help sheet'!$M$13</f>
        <v>1.0000000000000002E-8</v>
      </c>
      <c r="R23" s="29"/>
      <c r="S23" s="30" t="s">
        <v>10</v>
      </c>
      <c r="T23" s="46">
        <f>+SUM(H$9:H23)</f>
        <v>11.541897600000002</v>
      </c>
      <c r="U23" s="46">
        <f>+SUM(I$9:I23)</f>
        <v>5.4773724119999985</v>
      </c>
      <c r="V23" s="46">
        <f>+SUM(J$9:J23)</f>
        <v>10.883762310000002</v>
      </c>
      <c r="W23" s="46">
        <f>+SUM(K$9:K23)</f>
        <v>5.770948875000002</v>
      </c>
      <c r="X23" s="46">
        <f>+SUM(L$9:L23)</f>
        <v>5.3214702000000003</v>
      </c>
      <c r="Y23" s="46">
        <f>+SUM(M$9:M23)</f>
        <v>4.7251372699999994</v>
      </c>
      <c r="Z23" s="46">
        <f>+SUM(N$9:N23)</f>
        <v>8.1491503430000005</v>
      </c>
      <c r="AA23" s="46">
        <f>+SUM(O$9:O23)</f>
        <v>6.752168502</v>
      </c>
      <c r="AB23" s="46">
        <f>+SUM(P$9:P23)</f>
        <v>5.9679847164999984</v>
      </c>
      <c r="AC23" s="46">
        <f>+SUM(Q$9:Q23)</f>
        <v>9.4939464479999991</v>
      </c>
    </row>
    <row r="24" spans="2:29" ht="14.25" x14ac:dyDescent="0.2">
      <c r="B24" s="31">
        <v>16</v>
      </c>
      <c r="C24" s="31">
        <v>108</v>
      </c>
      <c r="D24" s="48">
        <f t="shared" si="1"/>
        <v>44577</v>
      </c>
      <c r="E24" s="31" t="str">
        <f>VLOOKUP(WEEKDAY(D24),'help sheet'!$A$1:$B$7,2,FALSE)</f>
        <v>Κυριακή</v>
      </c>
      <c r="F24" s="31">
        <v>16</v>
      </c>
      <c r="G24" s="30" t="s">
        <v>10</v>
      </c>
      <c r="H24" s="49">
        <f>VLOOKUP(B24,'c constant values '!$A$3:$N$368,4,FALSE)*'help sheet'!$D$11</f>
        <v>0.71830804000000004</v>
      </c>
      <c r="I24" s="49">
        <f>VLOOKUP(B24,'c constant values '!$A$3:$O$368,6,FALSE)*'help sheet'!$E$11+VLOOKUP('TKK 2022'!B24,'c constant values '!$A$3:$O$368,10,FALSE)*'help sheet'!$E$12</f>
        <v>0.29763268300000001</v>
      </c>
      <c r="J24" s="49">
        <f>VLOOKUP(B24,'c constant values '!$A$3:$O$368,4,FALSE)*'help sheet'!$F$11+VLOOKUP('TKK 2022'!B24,'c constant values '!$A$3:$O$368,10,FALSE)*'help sheet'!$F$12</f>
        <v>0.67954753400000012</v>
      </c>
      <c r="K24" s="49">
        <f>VLOOKUP(B24,'c constant values '!$A$3:$O$368,4,FALSE)*'help sheet'!$G$11+VLOOKUP(B24,'c constant values '!$A$3:$O$368,11,FALSE)*'help sheet'!$G$14</f>
        <v>0.35915402500000004</v>
      </c>
      <c r="L24" s="49">
        <f>VLOOKUP(B24,'c constant values '!$A$3:$O$368,12,FALSE)*'help sheet'!$H$13</f>
        <v>0.35476468</v>
      </c>
      <c r="M24" s="49">
        <f>VLOOKUP(B24,'c constant values '!$A$3:$O$368,13,FALSE)*'help sheet'!$I$13</f>
        <v>1E-8</v>
      </c>
      <c r="N24" s="49">
        <f>VLOOKUP(B24,'c constant values '!$A$3:$O$368,8,FALSE)*'help sheet'!$J$11+VLOOKUP('TKK 2022'!B24,'c constant values '!$A$3:$O$368,14,FALSE)*'help sheet'!$J$13</f>
        <v>1E-8</v>
      </c>
      <c r="O24" s="49">
        <f>VLOOKUP(B24,'c constant values '!$A$3:$O$368,4,FALSE)*'help sheet'!$K$11+VLOOKUP('TKK 2022'!B24,'c constant values '!$A$3:$O$368,12,FALSE)*'help sheet'!$K$13</f>
        <v>0.43837965280000002</v>
      </c>
      <c r="P24" s="49">
        <f>VLOOKUP(B24,'c constant values '!$A$3:$O$368,6,FALSE)*'help sheet'!$L$11+VLOOKUP('TKK 2022'!B24,'c constant values '!$A$3:$O$368,13,FALSE)*'help sheet'!$L$13</f>
        <v>1.0000000000000002E-8</v>
      </c>
      <c r="Q24" s="49">
        <f>VLOOKUP(B24,'c constant values '!$A$3:$O$368,8,FALSE)*'help sheet'!$M$11+VLOOKUP('TKK 2022'!B24,'c constant values '!$A$3:$O$368,14,FALSE)*'help sheet'!$M$13</f>
        <v>1.0000000000000002E-8</v>
      </c>
      <c r="R24" s="29"/>
      <c r="S24" s="30" t="s">
        <v>10</v>
      </c>
      <c r="T24" s="46">
        <f>+SUM(H$9:H24)</f>
        <v>12.260205640000002</v>
      </c>
      <c r="U24" s="46">
        <f>+SUM(I$9:I24)</f>
        <v>5.7750050949999983</v>
      </c>
      <c r="V24" s="46">
        <f>+SUM(J$9:J24)</f>
        <v>11.563309844000003</v>
      </c>
      <c r="W24" s="46">
        <f>+SUM(K$9:K24)</f>
        <v>6.1301029000000025</v>
      </c>
      <c r="X24" s="46">
        <f>+SUM(L$9:L24)</f>
        <v>5.67623488</v>
      </c>
      <c r="Y24" s="46">
        <f>+SUM(M$9:M24)</f>
        <v>4.7251372799999993</v>
      </c>
      <c r="Z24" s="46">
        <f>+SUM(N$9:N24)</f>
        <v>8.1491503530000013</v>
      </c>
      <c r="AA24" s="46">
        <f>+SUM(O$9:O24)</f>
        <v>7.1905481548000001</v>
      </c>
      <c r="AB24" s="46">
        <f>+SUM(P$9:P24)</f>
        <v>5.9679847264999983</v>
      </c>
      <c r="AC24" s="46">
        <f>+SUM(Q$9:Q24)</f>
        <v>9.4939464579999999</v>
      </c>
    </row>
    <row r="25" spans="2:29" ht="14.25" x14ac:dyDescent="0.2">
      <c r="B25" s="31">
        <v>17</v>
      </c>
      <c r="C25" s="31">
        <v>109</v>
      </c>
      <c r="D25" s="48">
        <f t="shared" si="1"/>
        <v>44578</v>
      </c>
      <c r="E25" s="31" t="str">
        <f>VLOOKUP(WEEKDAY(D25),'help sheet'!$A$1:$B$7,2,FALSE)</f>
        <v>Δευτέρα</v>
      </c>
      <c r="F25" s="31">
        <v>17</v>
      </c>
      <c r="G25" s="30" t="s">
        <v>10</v>
      </c>
      <c r="H25" s="49">
        <f>VLOOKUP(B25,'c constant values '!$A$3:$N$368,4,FALSE)*'help sheet'!$D$11</f>
        <v>0.71830804000000004</v>
      </c>
      <c r="I25" s="49">
        <f>VLOOKUP(B25,'c constant values '!$A$3:$O$368,6,FALSE)*'help sheet'!$E$11+VLOOKUP('TKK 2022'!B25,'c constant values '!$A$3:$O$368,10,FALSE)*'help sheet'!$E$12</f>
        <v>0.384751923</v>
      </c>
      <c r="J25" s="49">
        <f>VLOOKUP(B25,'c constant values '!$A$3:$O$368,4,FALSE)*'help sheet'!$F$11+VLOOKUP('TKK 2022'!B25,'c constant values '!$A$3:$O$368,10,FALSE)*'help sheet'!$F$12</f>
        <v>0.67954753400000012</v>
      </c>
      <c r="K25" s="49">
        <f>VLOOKUP(B25,'c constant values '!$A$3:$O$368,4,FALSE)*'help sheet'!$G$11+VLOOKUP(B25,'c constant values '!$A$3:$O$368,11,FALSE)*'help sheet'!$G$14</f>
        <v>0.35915402500000004</v>
      </c>
      <c r="L25" s="49">
        <f>VLOOKUP(B25,'c constant values '!$A$3:$O$368,12,FALSE)*'help sheet'!$H$13</f>
        <v>0.35476468</v>
      </c>
      <c r="M25" s="49">
        <f>VLOOKUP(B25,'c constant values '!$A$3:$O$368,13,FALSE)*'help sheet'!$I$13</f>
        <v>0.42955792999999998</v>
      </c>
      <c r="N25" s="49">
        <f>VLOOKUP(B25,'c constant values '!$A$3:$O$368,8,FALSE)*'help sheet'!$J$11+VLOOKUP('TKK 2022'!B25,'c constant values '!$A$3:$O$368,14,FALSE)*'help sheet'!$J$13</f>
        <v>0.86267429600000001</v>
      </c>
      <c r="O25" s="49">
        <f>VLOOKUP(B25,'c constant values '!$A$3:$O$368,4,FALSE)*'help sheet'!$K$11+VLOOKUP('TKK 2022'!B25,'c constant values '!$A$3:$O$368,12,FALSE)*'help sheet'!$K$13</f>
        <v>0.43837965280000002</v>
      </c>
      <c r="P25" s="49">
        <f>VLOOKUP(B25,'c constant values '!$A$3:$O$368,6,FALSE)*'help sheet'!$L$11+VLOOKUP('TKK 2022'!B25,'c constant values '!$A$3:$O$368,13,FALSE)*'help sheet'!$L$13</f>
        <v>0.53113386039999999</v>
      </c>
      <c r="Q25" s="49">
        <f>VLOOKUP(B25,'c constant values '!$A$3:$O$368,8,FALSE)*'help sheet'!$M$11+VLOOKUP('TKK 2022'!B25,'c constant values '!$A$3:$O$368,14,FALSE)*'help sheet'!$M$13</f>
        <v>0.99563960600000001</v>
      </c>
      <c r="R25" s="29"/>
      <c r="S25" s="30" t="s">
        <v>10</v>
      </c>
      <c r="T25" s="46">
        <f>+SUM(H$9:H25)</f>
        <v>12.978513680000002</v>
      </c>
      <c r="U25" s="46">
        <f>+SUM(I$9:I25)</f>
        <v>6.1597570179999979</v>
      </c>
      <c r="V25" s="46">
        <f>+SUM(J$9:J25)</f>
        <v>12.242857378000004</v>
      </c>
      <c r="W25" s="46">
        <f>+SUM(K$9:K25)</f>
        <v>6.489256925000003</v>
      </c>
      <c r="X25" s="46">
        <f>+SUM(L$9:L25)</f>
        <v>6.0309995599999997</v>
      </c>
      <c r="Y25" s="46">
        <f>+SUM(M$9:M25)</f>
        <v>5.154695209999999</v>
      </c>
      <c r="Z25" s="46">
        <f>+SUM(N$9:N25)</f>
        <v>9.0118246490000011</v>
      </c>
      <c r="AA25" s="46">
        <f>+SUM(O$9:O25)</f>
        <v>7.6289278076000002</v>
      </c>
      <c r="AB25" s="46">
        <f>+SUM(P$9:P25)</f>
        <v>6.4991185868999981</v>
      </c>
      <c r="AC25" s="46">
        <f>+SUM(Q$9:Q25)</f>
        <v>10.489586063999999</v>
      </c>
    </row>
    <row r="26" spans="2:29" ht="14.25" x14ac:dyDescent="0.2">
      <c r="B26" s="31">
        <v>18</v>
      </c>
      <c r="C26" s="31">
        <v>110</v>
      </c>
      <c r="D26" s="48">
        <f t="shared" si="1"/>
        <v>44579</v>
      </c>
      <c r="E26" s="31" t="str">
        <f>VLOOKUP(WEEKDAY(D26),'help sheet'!$A$1:$B$7,2,FALSE)</f>
        <v>Τρίτη</v>
      </c>
      <c r="F26" s="31">
        <v>18</v>
      </c>
      <c r="G26" s="30" t="s">
        <v>10</v>
      </c>
      <c r="H26" s="49">
        <f>VLOOKUP(B26,'c constant values '!$A$3:$N$368,4,FALSE)*'help sheet'!$D$11</f>
        <v>0.71830804000000004</v>
      </c>
      <c r="I26" s="49">
        <f>VLOOKUP(B26,'c constant values '!$A$3:$O$368,6,FALSE)*'help sheet'!$E$11+VLOOKUP('TKK 2022'!B26,'c constant values '!$A$3:$O$368,10,FALSE)*'help sheet'!$E$12</f>
        <v>0.384751923</v>
      </c>
      <c r="J26" s="49">
        <f>VLOOKUP(B26,'c constant values '!$A$3:$O$368,4,FALSE)*'help sheet'!$F$11+VLOOKUP('TKK 2022'!B26,'c constant values '!$A$3:$O$368,10,FALSE)*'help sheet'!$F$12</f>
        <v>0.67954753400000012</v>
      </c>
      <c r="K26" s="49">
        <f>VLOOKUP(B26,'c constant values '!$A$3:$O$368,4,FALSE)*'help sheet'!$G$11+VLOOKUP(B26,'c constant values '!$A$3:$O$368,11,FALSE)*'help sheet'!$G$14</f>
        <v>0.35915402500000004</v>
      </c>
      <c r="L26" s="49">
        <f>VLOOKUP(B26,'c constant values '!$A$3:$O$368,12,FALSE)*'help sheet'!$H$13</f>
        <v>0.35476468</v>
      </c>
      <c r="M26" s="49">
        <f>VLOOKUP(B26,'c constant values '!$A$3:$O$368,13,FALSE)*'help sheet'!$I$13</f>
        <v>0.42955792999999998</v>
      </c>
      <c r="N26" s="49">
        <f>VLOOKUP(B26,'c constant values '!$A$3:$O$368,8,FALSE)*'help sheet'!$J$11+VLOOKUP('TKK 2022'!B26,'c constant values '!$A$3:$O$368,14,FALSE)*'help sheet'!$J$13</f>
        <v>0.86267429600000001</v>
      </c>
      <c r="O26" s="49">
        <f>VLOOKUP(B26,'c constant values '!$A$3:$O$368,4,FALSE)*'help sheet'!$K$11+VLOOKUP('TKK 2022'!B26,'c constant values '!$A$3:$O$368,12,FALSE)*'help sheet'!$K$13</f>
        <v>0.43837965280000002</v>
      </c>
      <c r="P26" s="49">
        <f>VLOOKUP(B26,'c constant values '!$A$3:$O$368,6,FALSE)*'help sheet'!$L$11+VLOOKUP('TKK 2022'!B26,'c constant values '!$A$3:$O$368,13,FALSE)*'help sheet'!$L$13</f>
        <v>0.53113386039999999</v>
      </c>
      <c r="Q26" s="49">
        <f>VLOOKUP(B26,'c constant values '!$A$3:$O$368,8,FALSE)*'help sheet'!$M$11+VLOOKUP('TKK 2022'!B26,'c constant values '!$A$3:$O$368,14,FALSE)*'help sheet'!$M$13</f>
        <v>0.99563960600000001</v>
      </c>
      <c r="R26" s="29"/>
      <c r="S26" s="30" t="s">
        <v>10</v>
      </c>
      <c r="T26" s="46">
        <f>+SUM(H$9:H26)</f>
        <v>13.696821720000003</v>
      </c>
      <c r="U26" s="46">
        <f>+SUM(I$9:I26)</f>
        <v>6.5445089409999975</v>
      </c>
      <c r="V26" s="46">
        <f>+SUM(J$9:J26)</f>
        <v>12.922404912000005</v>
      </c>
      <c r="W26" s="46">
        <f>+SUM(K$9:K26)</f>
        <v>6.8484109500000034</v>
      </c>
      <c r="X26" s="46">
        <f>+SUM(L$9:L26)</f>
        <v>6.3857642399999994</v>
      </c>
      <c r="Y26" s="46">
        <f>+SUM(M$9:M26)</f>
        <v>5.5842531399999986</v>
      </c>
      <c r="Z26" s="46">
        <f>+SUM(N$9:N26)</f>
        <v>9.8744989450000009</v>
      </c>
      <c r="AA26" s="46">
        <f>+SUM(O$9:O26)</f>
        <v>8.0673074604000004</v>
      </c>
      <c r="AB26" s="46">
        <f>+SUM(P$9:P26)</f>
        <v>7.0302524472999979</v>
      </c>
      <c r="AC26" s="46">
        <f>+SUM(Q$9:Q26)</f>
        <v>11.485225669999998</v>
      </c>
    </row>
    <row r="27" spans="2:29" ht="14.25" x14ac:dyDescent="0.2">
      <c r="B27" s="31">
        <v>19</v>
      </c>
      <c r="C27" s="31">
        <v>111</v>
      </c>
      <c r="D27" s="48">
        <f t="shared" si="1"/>
        <v>44580</v>
      </c>
      <c r="E27" s="31" t="str">
        <f>VLOOKUP(WEEKDAY(D27),'help sheet'!$A$1:$B$7,2,FALSE)</f>
        <v>Τετάρτη</v>
      </c>
      <c r="F27" s="31">
        <v>19</v>
      </c>
      <c r="G27" s="30" t="s">
        <v>10</v>
      </c>
      <c r="H27" s="49">
        <f>VLOOKUP(B27,'c constant values '!$A$3:$N$368,4,FALSE)*'help sheet'!$D$11</f>
        <v>0.71830804000000004</v>
      </c>
      <c r="I27" s="49">
        <f>VLOOKUP(B27,'c constant values '!$A$3:$O$368,6,FALSE)*'help sheet'!$E$11+VLOOKUP('TKK 2022'!B27,'c constant values '!$A$3:$O$368,10,FALSE)*'help sheet'!$E$12</f>
        <v>0.384751923</v>
      </c>
      <c r="J27" s="49">
        <f>VLOOKUP(B27,'c constant values '!$A$3:$O$368,4,FALSE)*'help sheet'!$F$11+VLOOKUP('TKK 2022'!B27,'c constant values '!$A$3:$O$368,10,FALSE)*'help sheet'!$F$12</f>
        <v>0.67954753400000012</v>
      </c>
      <c r="K27" s="49">
        <f>VLOOKUP(B27,'c constant values '!$A$3:$O$368,4,FALSE)*'help sheet'!$G$11+VLOOKUP(B27,'c constant values '!$A$3:$O$368,11,FALSE)*'help sheet'!$G$14</f>
        <v>0.35915402500000004</v>
      </c>
      <c r="L27" s="49">
        <f>VLOOKUP(B27,'c constant values '!$A$3:$O$368,12,FALSE)*'help sheet'!$H$13</f>
        <v>0.35476468</v>
      </c>
      <c r="M27" s="49">
        <f>VLOOKUP(B27,'c constant values '!$A$3:$O$368,13,FALSE)*'help sheet'!$I$13</f>
        <v>0.42955792999999998</v>
      </c>
      <c r="N27" s="49">
        <f>VLOOKUP(B27,'c constant values '!$A$3:$O$368,8,FALSE)*'help sheet'!$J$11+VLOOKUP('TKK 2022'!B27,'c constant values '!$A$3:$O$368,14,FALSE)*'help sheet'!$J$13</f>
        <v>0.86267429600000001</v>
      </c>
      <c r="O27" s="49">
        <f>VLOOKUP(B27,'c constant values '!$A$3:$O$368,4,FALSE)*'help sheet'!$K$11+VLOOKUP('TKK 2022'!B27,'c constant values '!$A$3:$O$368,12,FALSE)*'help sheet'!$K$13</f>
        <v>0.43837965280000002</v>
      </c>
      <c r="P27" s="49">
        <f>VLOOKUP(B27,'c constant values '!$A$3:$O$368,6,FALSE)*'help sheet'!$L$11+VLOOKUP('TKK 2022'!B27,'c constant values '!$A$3:$O$368,13,FALSE)*'help sheet'!$L$13</f>
        <v>0.53113386039999999</v>
      </c>
      <c r="Q27" s="49">
        <f>VLOOKUP(B27,'c constant values '!$A$3:$O$368,8,FALSE)*'help sheet'!$M$11+VLOOKUP('TKK 2022'!B27,'c constant values '!$A$3:$O$368,14,FALSE)*'help sheet'!$M$13</f>
        <v>0.99563960600000001</v>
      </c>
      <c r="R27" s="29"/>
      <c r="S27" s="30" t="s">
        <v>10</v>
      </c>
      <c r="T27" s="46">
        <f>+SUM(H$9:H27)</f>
        <v>14.415129760000003</v>
      </c>
      <c r="U27" s="46">
        <f>+SUM(I$9:I27)</f>
        <v>6.9292608639999971</v>
      </c>
      <c r="V27" s="46">
        <f>+SUM(J$9:J27)</f>
        <v>13.601952446000006</v>
      </c>
      <c r="W27" s="46">
        <f>+SUM(K$9:K27)</f>
        <v>7.2075649750000039</v>
      </c>
      <c r="X27" s="46">
        <f>+SUM(L$9:L27)</f>
        <v>6.7405289199999991</v>
      </c>
      <c r="Y27" s="46">
        <f>+SUM(M$9:M27)</f>
        <v>6.0138110699999983</v>
      </c>
      <c r="Z27" s="46">
        <f>+SUM(N$9:N27)</f>
        <v>10.737173241000001</v>
      </c>
      <c r="AA27" s="46">
        <f>+SUM(O$9:O27)</f>
        <v>8.5056871132000005</v>
      </c>
      <c r="AB27" s="46">
        <f>+SUM(P$9:P27)</f>
        <v>7.5613863076999976</v>
      </c>
      <c r="AC27" s="46">
        <f>+SUM(Q$9:Q27)</f>
        <v>12.480865275999998</v>
      </c>
    </row>
    <row r="28" spans="2:29" ht="14.25" x14ac:dyDescent="0.2">
      <c r="B28" s="31">
        <v>20</v>
      </c>
      <c r="C28" s="31">
        <v>112</v>
      </c>
      <c r="D28" s="48">
        <f t="shared" si="1"/>
        <v>44581</v>
      </c>
      <c r="E28" s="31" t="str">
        <f>VLOOKUP(WEEKDAY(D28),'help sheet'!$A$1:$B$7,2,FALSE)</f>
        <v>Πέμπτη</v>
      </c>
      <c r="F28" s="31">
        <v>20</v>
      </c>
      <c r="G28" s="30" t="s">
        <v>10</v>
      </c>
      <c r="H28" s="49">
        <f>VLOOKUP(B28,'c constant values '!$A$3:$N$368,4,FALSE)*'help sheet'!$D$11</f>
        <v>0.71830804000000004</v>
      </c>
      <c r="I28" s="49">
        <f>VLOOKUP(B28,'c constant values '!$A$3:$O$368,6,FALSE)*'help sheet'!$E$11+VLOOKUP('TKK 2022'!B28,'c constant values '!$A$3:$O$368,10,FALSE)*'help sheet'!$E$12</f>
        <v>0.384751923</v>
      </c>
      <c r="J28" s="49">
        <f>VLOOKUP(B28,'c constant values '!$A$3:$O$368,4,FALSE)*'help sheet'!$F$11+VLOOKUP('TKK 2022'!B28,'c constant values '!$A$3:$O$368,10,FALSE)*'help sheet'!$F$12</f>
        <v>0.67954753400000012</v>
      </c>
      <c r="K28" s="49">
        <f>VLOOKUP(B28,'c constant values '!$A$3:$O$368,4,FALSE)*'help sheet'!$G$11+VLOOKUP(B28,'c constant values '!$A$3:$O$368,11,FALSE)*'help sheet'!$G$14</f>
        <v>0.35915402500000004</v>
      </c>
      <c r="L28" s="49">
        <f>VLOOKUP(B28,'c constant values '!$A$3:$O$368,12,FALSE)*'help sheet'!$H$13</f>
        <v>0.35476468</v>
      </c>
      <c r="M28" s="49">
        <f>VLOOKUP(B28,'c constant values '!$A$3:$O$368,13,FALSE)*'help sheet'!$I$13</f>
        <v>0.42955792999999998</v>
      </c>
      <c r="N28" s="49">
        <f>VLOOKUP(B28,'c constant values '!$A$3:$O$368,8,FALSE)*'help sheet'!$J$11+VLOOKUP('TKK 2022'!B28,'c constant values '!$A$3:$O$368,14,FALSE)*'help sheet'!$J$13</f>
        <v>0.86267429600000001</v>
      </c>
      <c r="O28" s="49">
        <f>VLOOKUP(B28,'c constant values '!$A$3:$O$368,4,FALSE)*'help sheet'!$K$11+VLOOKUP('TKK 2022'!B28,'c constant values '!$A$3:$O$368,12,FALSE)*'help sheet'!$K$13</f>
        <v>0.43837965280000002</v>
      </c>
      <c r="P28" s="49">
        <f>VLOOKUP(B28,'c constant values '!$A$3:$O$368,6,FALSE)*'help sheet'!$L$11+VLOOKUP('TKK 2022'!B28,'c constant values '!$A$3:$O$368,13,FALSE)*'help sheet'!$L$13</f>
        <v>0.53113386039999999</v>
      </c>
      <c r="Q28" s="49">
        <f>VLOOKUP(B28,'c constant values '!$A$3:$O$368,8,FALSE)*'help sheet'!$M$11+VLOOKUP('TKK 2022'!B28,'c constant values '!$A$3:$O$368,14,FALSE)*'help sheet'!$M$13</f>
        <v>0.99563960600000001</v>
      </c>
      <c r="R28" s="29"/>
      <c r="S28" s="30" t="s">
        <v>10</v>
      </c>
      <c r="T28" s="46">
        <f>+SUM(H$9:H28)</f>
        <v>15.133437800000003</v>
      </c>
      <c r="U28" s="46">
        <f>+SUM(I$9:I28)</f>
        <v>7.3140127869999967</v>
      </c>
      <c r="V28" s="46">
        <f>+SUM(J$9:J28)</f>
        <v>14.281499980000007</v>
      </c>
      <c r="W28" s="46">
        <f>+SUM(K$9:K28)</f>
        <v>7.5667190000000044</v>
      </c>
      <c r="X28" s="46">
        <f>+SUM(L$9:L28)</f>
        <v>7.0952935999999989</v>
      </c>
      <c r="Y28" s="46">
        <f>+SUM(M$9:M28)</f>
        <v>6.4433689999999979</v>
      </c>
      <c r="Z28" s="46">
        <f>+SUM(N$9:N28)</f>
        <v>11.599847537</v>
      </c>
      <c r="AA28" s="46">
        <f>+SUM(O$9:O28)</f>
        <v>8.9440667660000006</v>
      </c>
      <c r="AB28" s="46">
        <f>+SUM(P$9:P28)</f>
        <v>8.0925201680999983</v>
      </c>
      <c r="AC28" s="46">
        <f>+SUM(Q$9:Q28)</f>
        <v>13.476504881999997</v>
      </c>
    </row>
    <row r="29" spans="2:29" ht="14.25" x14ac:dyDescent="0.2">
      <c r="B29" s="31">
        <v>21</v>
      </c>
      <c r="C29" s="31">
        <v>113</v>
      </c>
      <c r="D29" s="48">
        <f t="shared" si="1"/>
        <v>44582</v>
      </c>
      <c r="E29" s="31" t="str">
        <f>VLOOKUP(WEEKDAY(D29),'help sheet'!$A$1:$B$7,2,FALSE)</f>
        <v xml:space="preserve">Παρασκευή </v>
      </c>
      <c r="F29" s="31">
        <v>21</v>
      </c>
      <c r="G29" s="30" t="s">
        <v>10</v>
      </c>
      <c r="H29" s="49">
        <f>VLOOKUP(B29,'c constant values '!$A$3:$N$368,4,FALSE)*'help sheet'!$D$11</f>
        <v>0.71830804000000004</v>
      </c>
      <c r="I29" s="49">
        <f>VLOOKUP(B29,'c constant values '!$A$3:$O$368,6,FALSE)*'help sheet'!$E$11+VLOOKUP('TKK 2022'!B29,'c constant values '!$A$3:$O$368,10,FALSE)*'help sheet'!$E$12</f>
        <v>0.384751923</v>
      </c>
      <c r="J29" s="49">
        <f>VLOOKUP(B29,'c constant values '!$A$3:$O$368,4,FALSE)*'help sheet'!$F$11+VLOOKUP('TKK 2022'!B29,'c constant values '!$A$3:$O$368,10,FALSE)*'help sheet'!$F$12</f>
        <v>0.67954753400000012</v>
      </c>
      <c r="K29" s="49">
        <f>VLOOKUP(B29,'c constant values '!$A$3:$O$368,4,FALSE)*'help sheet'!$G$11+VLOOKUP(B29,'c constant values '!$A$3:$O$368,11,FALSE)*'help sheet'!$G$14</f>
        <v>0.35915402500000004</v>
      </c>
      <c r="L29" s="49">
        <f>VLOOKUP(B29,'c constant values '!$A$3:$O$368,12,FALSE)*'help sheet'!$H$13</f>
        <v>0.35476468</v>
      </c>
      <c r="M29" s="49">
        <f>VLOOKUP(B29,'c constant values '!$A$3:$O$368,13,FALSE)*'help sheet'!$I$13</f>
        <v>0.42955792999999998</v>
      </c>
      <c r="N29" s="49">
        <f>VLOOKUP(B29,'c constant values '!$A$3:$O$368,8,FALSE)*'help sheet'!$J$11+VLOOKUP('TKK 2022'!B29,'c constant values '!$A$3:$O$368,14,FALSE)*'help sheet'!$J$13</f>
        <v>0.86267429600000001</v>
      </c>
      <c r="O29" s="49">
        <f>VLOOKUP(B29,'c constant values '!$A$3:$O$368,4,FALSE)*'help sheet'!$K$11+VLOOKUP('TKK 2022'!B29,'c constant values '!$A$3:$O$368,12,FALSE)*'help sheet'!$K$13</f>
        <v>0.43837965280000002</v>
      </c>
      <c r="P29" s="49">
        <f>VLOOKUP(B29,'c constant values '!$A$3:$O$368,6,FALSE)*'help sheet'!$L$11+VLOOKUP('TKK 2022'!B29,'c constant values '!$A$3:$O$368,13,FALSE)*'help sheet'!$L$13</f>
        <v>0.53113386039999999</v>
      </c>
      <c r="Q29" s="49">
        <f>VLOOKUP(B29,'c constant values '!$A$3:$O$368,8,FALSE)*'help sheet'!$M$11+VLOOKUP('TKK 2022'!B29,'c constant values '!$A$3:$O$368,14,FALSE)*'help sheet'!$M$13</f>
        <v>0.99563960600000001</v>
      </c>
      <c r="R29" s="29"/>
      <c r="S29" s="30" t="s">
        <v>10</v>
      </c>
      <c r="T29" s="46">
        <f>+SUM(H$9:H29)</f>
        <v>15.851745840000003</v>
      </c>
      <c r="U29" s="46">
        <f>+SUM(I$9:I29)</f>
        <v>7.6987647099999963</v>
      </c>
      <c r="V29" s="46">
        <f>+SUM(J$9:J29)</f>
        <v>14.961047514000008</v>
      </c>
      <c r="W29" s="46">
        <f>+SUM(K$9:K29)</f>
        <v>7.9258730250000049</v>
      </c>
      <c r="X29" s="46">
        <f>+SUM(L$9:L29)</f>
        <v>7.4500582799999986</v>
      </c>
      <c r="Y29" s="46">
        <f>+SUM(M$9:M29)</f>
        <v>6.8729269299999975</v>
      </c>
      <c r="Z29" s="46">
        <f>+SUM(N$9:N29)</f>
        <v>12.462521833</v>
      </c>
      <c r="AA29" s="46">
        <f>+SUM(O$9:O29)</f>
        <v>9.3824464188000007</v>
      </c>
      <c r="AB29" s="46">
        <f>+SUM(P$9:P29)</f>
        <v>8.623654028499999</v>
      </c>
      <c r="AC29" s="46">
        <f>+SUM(Q$9:Q29)</f>
        <v>14.472144487999996</v>
      </c>
    </row>
    <row r="30" spans="2:29" ht="14.25" x14ac:dyDescent="0.2">
      <c r="B30" s="31">
        <v>22</v>
      </c>
      <c r="C30" s="31">
        <v>114</v>
      </c>
      <c r="D30" s="48">
        <f t="shared" si="1"/>
        <v>44583</v>
      </c>
      <c r="E30" s="31" t="str">
        <f>VLOOKUP(WEEKDAY(D30),'help sheet'!$A$1:$B$7,2,FALSE)</f>
        <v>Σάββατο</v>
      </c>
      <c r="F30" s="31">
        <v>22</v>
      </c>
      <c r="G30" s="30" t="s">
        <v>10</v>
      </c>
      <c r="H30" s="49">
        <f>VLOOKUP(B30,'c constant values '!$A$3:$N$368,4,FALSE)*'help sheet'!$D$11</f>
        <v>0.71569680000000002</v>
      </c>
      <c r="I30" s="49">
        <f>VLOOKUP(B30,'c constant values '!$A$3:$O$368,6,FALSE)*'help sheet'!$E$11+VLOOKUP('TKK 2022'!B30,'c constant values '!$A$3:$O$368,10,FALSE)*'help sheet'!$E$12</f>
        <v>0.38443522099999999</v>
      </c>
      <c r="J30" s="49">
        <f>VLOOKUP(B30,'c constant values '!$A$3:$O$368,4,FALSE)*'help sheet'!$F$11+VLOOKUP('TKK 2022'!B30,'c constant values '!$A$3:$O$368,10,FALSE)*'help sheet'!$F$12</f>
        <v>0.677197418</v>
      </c>
      <c r="K30" s="49">
        <f>VLOOKUP(B30,'c constant values '!$A$3:$O$368,4,FALSE)*'help sheet'!$G$11+VLOOKUP(B30,'c constant values '!$A$3:$O$368,11,FALSE)*'help sheet'!$G$14</f>
        <v>0.35784840500000004</v>
      </c>
      <c r="L30" s="49">
        <f>VLOOKUP(B30,'c constant values '!$A$3:$O$368,12,FALSE)*'help sheet'!$H$13</f>
        <v>0.35476468</v>
      </c>
      <c r="M30" s="49">
        <f>VLOOKUP(B30,'c constant values '!$A$3:$O$368,13,FALSE)*'help sheet'!$I$13</f>
        <v>0.42955792999999998</v>
      </c>
      <c r="N30" s="49">
        <f>VLOOKUP(B30,'c constant values '!$A$3:$O$368,8,FALSE)*'help sheet'!$J$11+VLOOKUP('TKK 2022'!B30,'c constant values '!$A$3:$O$368,14,FALSE)*'help sheet'!$J$13</f>
        <v>1E-8</v>
      </c>
      <c r="O30" s="49">
        <f>VLOOKUP(B30,'c constant values '!$A$3:$O$368,4,FALSE)*'help sheet'!$K$11+VLOOKUP('TKK 2022'!B30,'c constant values '!$A$3:$O$368,12,FALSE)*'help sheet'!$K$13</f>
        <v>0.43777906760000002</v>
      </c>
      <c r="P30" s="49">
        <f>VLOOKUP(B30,'c constant values '!$A$3:$O$368,6,FALSE)*'help sheet'!$L$11+VLOOKUP('TKK 2022'!B30,'c constant values '!$A$3:$O$368,13,FALSE)*'help sheet'!$L$13</f>
        <v>0.53040544580000004</v>
      </c>
      <c r="Q30" s="49">
        <f>VLOOKUP(B30,'c constant values '!$A$3:$O$368,8,FALSE)*'help sheet'!$M$11+VLOOKUP('TKK 2022'!B30,'c constant values '!$A$3:$O$368,14,FALSE)*'help sheet'!$M$13</f>
        <v>1.0000000000000002E-8</v>
      </c>
      <c r="R30" s="29"/>
      <c r="S30" s="30" t="s">
        <v>10</v>
      </c>
      <c r="T30" s="46">
        <f>+SUM(H$9:H30)</f>
        <v>16.567442640000003</v>
      </c>
      <c r="U30" s="46">
        <f>+SUM(I$9:I30)</f>
        <v>8.0831999309999958</v>
      </c>
      <c r="V30" s="46">
        <f>+SUM(J$9:J30)</f>
        <v>15.638244932000008</v>
      </c>
      <c r="W30" s="46">
        <f>+SUM(K$9:K30)</f>
        <v>8.2837214300000053</v>
      </c>
      <c r="X30" s="46">
        <f>+SUM(L$9:L30)</f>
        <v>7.8048229599999983</v>
      </c>
      <c r="Y30" s="46">
        <f>+SUM(M$9:M30)</f>
        <v>7.3024848599999972</v>
      </c>
      <c r="Z30" s="46">
        <f>+SUM(N$9:N30)</f>
        <v>12.462521843000001</v>
      </c>
      <c r="AA30" s="46">
        <f>+SUM(O$9:O30)</f>
        <v>9.8202254864</v>
      </c>
      <c r="AB30" s="46">
        <f>+SUM(P$9:P30)</f>
        <v>9.1540594742999986</v>
      </c>
      <c r="AC30" s="46">
        <f>+SUM(Q$9:Q30)</f>
        <v>14.472144497999997</v>
      </c>
    </row>
    <row r="31" spans="2:29" ht="14.25" x14ac:dyDescent="0.2">
      <c r="B31" s="31">
        <v>23</v>
      </c>
      <c r="C31" s="31">
        <v>115</v>
      </c>
      <c r="D31" s="48">
        <f t="shared" si="1"/>
        <v>44584</v>
      </c>
      <c r="E31" s="31" t="str">
        <f>VLOOKUP(WEEKDAY(D31),'help sheet'!$A$1:$B$7,2,FALSE)</f>
        <v>Κυριακή</v>
      </c>
      <c r="F31" s="31">
        <v>23</v>
      </c>
      <c r="G31" s="30" t="s">
        <v>10</v>
      </c>
      <c r="H31" s="49">
        <f>VLOOKUP(B31,'c constant values '!$A$3:$N$368,4,FALSE)*'help sheet'!$D$11</f>
        <v>0.71569680000000002</v>
      </c>
      <c r="I31" s="49">
        <f>VLOOKUP(B31,'c constant values '!$A$3:$O$368,6,FALSE)*'help sheet'!$E$11+VLOOKUP('TKK 2022'!B31,'c constant values '!$A$3:$O$368,10,FALSE)*'help sheet'!$E$12</f>
        <v>0.29763268300000001</v>
      </c>
      <c r="J31" s="49">
        <f>VLOOKUP(B31,'c constant values '!$A$3:$O$368,4,FALSE)*'help sheet'!$F$11+VLOOKUP('TKK 2022'!B31,'c constant values '!$A$3:$O$368,10,FALSE)*'help sheet'!$F$12</f>
        <v>0.677197418</v>
      </c>
      <c r="K31" s="49">
        <f>VLOOKUP(B31,'c constant values '!$A$3:$O$368,4,FALSE)*'help sheet'!$G$11+VLOOKUP(B31,'c constant values '!$A$3:$O$368,11,FALSE)*'help sheet'!$G$14</f>
        <v>0.35784840500000004</v>
      </c>
      <c r="L31" s="49">
        <f>VLOOKUP(B31,'c constant values '!$A$3:$O$368,12,FALSE)*'help sheet'!$H$13</f>
        <v>0.35476468</v>
      </c>
      <c r="M31" s="49">
        <f>VLOOKUP(B31,'c constant values '!$A$3:$O$368,13,FALSE)*'help sheet'!$I$13</f>
        <v>1E-8</v>
      </c>
      <c r="N31" s="49">
        <f>VLOOKUP(B31,'c constant values '!$A$3:$O$368,8,FALSE)*'help sheet'!$J$11+VLOOKUP('TKK 2022'!B31,'c constant values '!$A$3:$O$368,14,FALSE)*'help sheet'!$J$13</f>
        <v>1E-8</v>
      </c>
      <c r="O31" s="49">
        <f>VLOOKUP(B31,'c constant values '!$A$3:$O$368,4,FALSE)*'help sheet'!$K$11+VLOOKUP('TKK 2022'!B31,'c constant values '!$A$3:$O$368,12,FALSE)*'help sheet'!$K$13</f>
        <v>0.43777906760000002</v>
      </c>
      <c r="P31" s="49">
        <f>VLOOKUP(B31,'c constant values '!$A$3:$O$368,6,FALSE)*'help sheet'!$L$11+VLOOKUP('TKK 2022'!B31,'c constant values '!$A$3:$O$368,13,FALSE)*'help sheet'!$L$13</f>
        <v>1.0000000000000002E-8</v>
      </c>
      <c r="Q31" s="49">
        <f>VLOOKUP(B31,'c constant values '!$A$3:$O$368,8,FALSE)*'help sheet'!$M$11+VLOOKUP('TKK 2022'!B31,'c constant values '!$A$3:$O$368,14,FALSE)*'help sheet'!$M$13</f>
        <v>1.0000000000000002E-8</v>
      </c>
      <c r="R31" s="29"/>
      <c r="S31" s="30" t="s">
        <v>10</v>
      </c>
      <c r="T31" s="46">
        <f>+SUM(H$9:H31)</f>
        <v>17.283139440000003</v>
      </c>
      <c r="U31" s="46">
        <f>+SUM(I$9:I31)</f>
        <v>8.3808326139999956</v>
      </c>
      <c r="V31" s="46">
        <f>+SUM(J$9:J31)</f>
        <v>16.315442350000009</v>
      </c>
      <c r="W31" s="46">
        <f>+SUM(K$9:K31)</f>
        <v>8.6415698350000056</v>
      </c>
      <c r="X31" s="46">
        <f>+SUM(L$9:L31)</f>
        <v>8.159587639999998</v>
      </c>
      <c r="Y31" s="46">
        <f>+SUM(M$9:M31)</f>
        <v>7.3024848699999971</v>
      </c>
      <c r="Z31" s="46">
        <f>+SUM(N$9:N31)</f>
        <v>12.462521853000002</v>
      </c>
      <c r="AA31" s="46">
        <f>+SUM(O$9:O31)</f>
        <v>10.258004553999999</v>
      </c>
      <c r="AB31" s="46">
        <f>+SUM(P$9:P31)</f>
        <v>9.1540594842999994</v>
      </c>
      <c r="AC31" s="46">
        <f>+SUM(Q$9:Q31)</f>
        <v>14.472144507999998</v>
      </c>
    </row>
    <row r="32" spans="2:29" ht="14.25" x14ac:dyDescent="0.2">
      <c r="B32" s="31">
        <v>24</v>
      </c>
      <c r="C32" s="31">
        <v>116</v>
      </c>
      <c r="D32" s="48">
        <f t="shared" si="1"/>
        <v>44585</v>
      </c>
      <c r="E32" s="31" t="str">
        <f>VLOOKUP(WEEKDAY(D32),'help sheet'!$A$1:$B$7,2,FALSE)</f>
        <v>Δευτέρα</v>
      </c>
      <c r="F32" s="31">
        <v>24</v>
      </c>
      <c r="G32" s="30" t="s">
        <v>10</v>
      </c>
      <c r="H32" s="49">
        <f>VLOOKUP(B32,'c constant values '!$A$3:$N$368,4,FALSE)*'help sheet'!$D$11</f>
        <v>0.71569680000000002</v>
      </c>
      <c r="I32" s="49">
        <f>VLOOKUP(B32,'c constant values '!$A$3:$O$368,6,FALSE)*'help sheet'!$E$11+VLOOKUP('TKK 2022'!B32,'c constant values '!$A$3:$O$368,10,FALSE)*'help sheet'!$E$12</f>
        <v>0.38443522099999999</v>
      </c>
      <c r="J32" s="49">
        <f>VLOOKUP(B32,'c constant values '!$A$3:$O$368,4,FALSE)*'help sheet'!$F$11+VLOOKUP('TKK 2022'!B32,'c constant values '!$A$3:$O$368,10,FALSE)*'help sheet'!$F$12</f>
        <v>0.677197418</v>
      </c>
      <c r="K32" s="49">
        <f>VLOOKUP(B32,'c constant values '!$A$3:$O$368,4,FALSE)*'help sheet'!$G$11+VLOOKUP(B32,'c constant values '!$A$3:$O$368,11,FALSE)*'help sheet'!$G$14</f>
        <v>0.35784840500000004</v>
      </c>
      <c r="L32" s="49">
        <f>VLOOKUP(B32,'c constant values '!$A$3:$O$368,12,FALSE)*'help sheet'!$H$13</f>
        <v>0.35476468</v>
      </c>
      <c r="M32" s="49">
        <f>VLOOKUP(B32,'c constant values '!$A$3:$O$368,13,FALSE)*'help sheet'!$I$13</f>
        <v>0.42955792999999998</v>
      </c>
      <c r="N32" s="49">
        <f>VLOOKUP(B32,'c constant values '!$A$3:$O$368,8,FALSE)*'help sheet'!$J$11+VLOOKUP('TKK 2022'!B32,'c constant values '!$A$3:$O$368,14,FALSE)*'help sheet'!$J$13</f>
        <v>0.86019600200000002</v>
      </c>
      <c r="O32" s="49">
        <f>VLOOKUP(B32,'c constant values '!$A$3:$O$368,4,FALSE)*'help sheet'!$K$11+VLOOKUP('TKK 2022'!B32,'c constant values '!$A$3:$O$368,12,FALSE)*'help sheet'!$K$13</f>
        <v>0.43777906760000002</v>
      </c>
      <c r="P32" s="49">
        <f>VLOOKUP(B32,'c constant values '!$A$3:$O$368,6,FALSE)*'help sheet'!$L$11+VLOOKUP('TKK 2022'!B32,'c constant values '!$A$3:$O$368,13,FALSE)*'help sheet'!$L$13</f>
        <v>0.53040544580000004</v>
      </c>
      <c r="Q32" s="49">
        <f>VLOOKUP(B32,'c constant values '!$A$3:$O$368,8,FALSE)*'help sheet'!$M$11+VLOOKUP('TKK 2022'!B32,'c constant values '!$A$3:$O$368,14,FALSE)*'help sheet'!$M$13</f>
        <v>0.99220812199999997</v>
      </c>
      <c r="R32" s="29"/>
      <c r="S32" s="30" t="s">
        <v>10</v>
      </c>
      <c r="T32" s="46">
        <f>+SUM(H$9:H32)</f>
        <v>17.998836240000003</v>
      </c>
      <c r="U32" s="46">
        <f>+SUM(I$9:I32)</f>
        <v>8.765267834999996</v>
      </c>
      <c r="V32" s="46">
        <f>+SUM(J$9:J32)</f>
        <v>16.992639768000007</v>
      </c>
      <c r="W32" s="46">
        <f>+SUM(K$9:K32)</f>
        <v>8.999418240000006</v>
      </c>
      <c r="X32" s="46">
        <f>+SUM(L$9:L32)</f>
        <v>8.5143523199999986</v>
      </c>
      <c r="Y32" s="46">
        <f>+SUM(M$9:M32)</f>
        <v>7.7320427999999968</v>
      </c>
      <c r="Z32" s="46">
        <f>+SUM(N$9:N32)</f>
        <v>13.322717855000002</v>
      </c>
      <c r="AA32" s="46">
        <f>+SUM(O$9:O32)</f>
        <v>10.695783621599999</v>
      </c>
      <c r="AB32" s="46">
        <f>+SUM(P$9:P32)</f>
        <v>9.684464930099999</v>
      </c>
      <c r="AC32" s="46">
        <f>+SUM(Q$9:Q32)</f>
        <v>15.464352629999997</v>
      </c>
    </row>
    <row r="33" spans="2:29" ht="14.25" x14ac:dyDescent="0.2">
      <c r="B33" s="31">
        <v>25</v>
      </c>
      <c r="C33" s="31">
        <v>117</v>
      </c>
      <c r="D33" s="48">
        <f t="shared" si="1"/>
        <v>44586</v>
      </c>
      <c r="E33" s="31" t="str">
        <f>VLOOKUP(WEEKDAY(D33),'help sheet'!$A$1:$B$7,2,FALSE)</f>
        <v>Τρίτη</v>
      </c>
      <c r="F33" s="31">
        <v>25</v>
      </c>
      <c r="G33" s="30" t="s">
        <v>10</v>
      </c>
      <c r="H33" s="49">
        <f>VLOOKUP(B33,'c constant values '!$A$3:$N$368,4,FALSE)*'help sheet'!$D$11</f>
        <v>0.71569680000000002</v>
      </c>
      <c r="I33" s="49">
        <f>VLOOKUP(B33,'c constant values '!$A$3:$O$368,6,FALSE)*'help sheet'!$E$11+VLOOKUP('TKK 2022'!B33,'c constant values '!$A$3:$O$368,10,FALSE)*'help sheet'!$E$12</f>
        <v>0.38443522099999999</v>
      </c>
      <c r="J33" s="49">
        <f>VLOOKUP(B33,'c constant values '!$A$3:$O$368,4,FALSE)*'help sheet'!$F$11+VLOOKUP('TKK 2022'!B33,'c constant values '!$A$3:$O$368,10,FALSE)*'help sheet'!$F$12</f>
        <v>0.677197418</v>
      </c>
      <c r="K33" s="49">
        <f>VLOOKUP(B33,'c constant values '!$A$3:$O$368,4,FALSE)*'help sheet'!$G$11+VLOOKUP(B33,'c constant values '!$A$3:$O$368,11,FALSE)*'help sheet'!$G$14</f>
        <v>0.35784840500000004</v>
      </c>
      <c r="L33" s="49">
        <f>VLOOKUP(B33,'c constant values '!$A$3:$O$368,12,FALSE)*'help sheet'!$H$13</f>
        <v>0.35476468</v>
      </c>
      <c r="M33" s="49">
        <f>VLOOKUP(B33,'c constant values '!$A$3:$O$368,13,FALSE)*'help sheet'!$I$13</f>
        <v>0.42955792999999998</v>
      </c>
      <c r="N33" s="49">
        <f>VLOOKUP(B33,'c constant values '!$A$3:$O$368,8,FALSE)*'help sheet'!$J$11+VLOOKUP('TKK 2022'!B33,'c constant values '!$A$3:$O$368,14,FALSE)*'help sheet'!$J$13</f>
        <v>0.86019600200000002</v>
      </c>
      <c r="O33" s="49">
        <f>VLOOKUP(B33,'c constant values '!$A$3:$O$368,4,FALSE)*'help sheet'!$K$11+VLOOKUP('TKK 2022'!B33,'c constant values '!$A$3:$O$368,12,FALSE)*'help sheet'!$K$13</f>
        <v>0.43777906760000002</v>
      </c>
      <c r="P33" s="49">
        <f>VLOOKUP(B33,'c constant values '!$A$3:$O$368,6,FALSE)*'help sheet'!$L$11+VLOOKUP('TKK 2022'!B33,'c constant values '!$A$3:$O$368,13,FALSE)*'help sheet'!$L$13</f>
        <v>0.53040544580000004</v>
      </c>
      <c r="Q33" s="49">
        <f>VLOOKUP(B33,'c constant values '!$A$3:$O$368,8,FALSE)*'help sheet'!$M$11+VLOOKUP('TKK 2022'!B33,'c constant values '!$A$3:$O$368,14,FALSE)*'help sheet'!$M$13</f>
        <v>0.99220812199999997</v>
      </c>
      <c r="R33" s="29"/>
      <c r="S33" s="30" t="s">
        <v>10</v>
      </c>
      <c r="T33" s="46">
        <f>+SUM(H$9:H33)</f>
        <v>18.714533040000003</v>
      </c>
      <c r="U33" s="46">
        <f>+SUM(I$9:I33)</f>
        <v>9.1497030559999963</v>
      </c>
      <c r="V33" s="46">
        <f>+SUM(J$9:J33)</f>
        <v>17.669837186000006</v>
      </c>
      <c r="W33" s="46">
        <f>+SUM(K$9:K33)</f>
        <v>9.3572666450000064</v>
      </c>
      <c r="X33" s="46">
        <f>+SUM(L$9:L33)</f>
        <v>8.8691169999999993</v>
      </c>
      <c r="Y33" s="46">
        <f>+SUM(M$9:M33)</f>
        <v>8.1616007299999964</v>
      </c>
      <c r="Z33" s="46">
        <f>+SUM(N$9:N33)</f>
        <v>14.182913857000003</v>
      </c>
      <c r="AA33" s="46">
        <f>+SUM(O$9:O33)</f>
        <v>11.133562689199998</v>
      </c>
      <c r="AB33" s="46">
        <f>+SUM(P$9:P33)</f>
        <v>10.214870375899999</v>
      </c>
      <c r="AC33" s="46">
        <f>+SUM(Q$9:Q33)</f>
        <v>16.456560751999998</v>
      </c>
    </row>
    <row r="34" spans="2:29" ht="14.25" x14ac:dyDescent="0.2">
      <c r="B34" s="31">
        <v>26</v>
      </c>
      <c r="C34" s="31">
        <v>118</v>
      </c>
      <c r="D34" s="48">
        <f t="shared" si="1"/>
        <v>44587</v>
      </c>
      <c r="E34" s="31" t="str">
        <f>VLOOKUP(WEEKDAY(D34),'help sheet'!$A$1:$B$7,2,FALSE)</f>
        <v>Τετάρτη</v>
      </c>
      <c r="F34" s="31">
        <v>26</v>
      </c>
      <c r="G34" s="30" t="s">
        <v>10</v>
      </c>
      <c r="H34" s="49">
        <f>VLOOKUP(B34,'c constant values '!$A$3:$N$368,4,FALSE)*'help sheet'!$D$11</f>
        <v>0.71569680000000002</v>
      </c>
      <c r="I34" s="49">
        <f>VLOOKUP(B34,'c constant values '!$A$3:$O$368,6,FALSE)*'help sheet'!$E$11+VLOOKUP('TKK 2022'!B34,'c constant values '!$A$3:$O$368,10,FALSE)*'help sheet'!$E$12</f>
        <v>0.38443522099999999</v>
      </c>
      <c r="J34" s="49">
        <f>VLOOKUP(B34,'c constant values '!$A$3:$O$368,4,FALSE)*'help sheet'!$F$11+VLOOKUP('TKK 2022'!B34,'c constant values '!$A$3:$O$368,10,FALSE)*'help sheet'!$F$12</f>
        <v>0.677197418</v>
      </c>
      <c r="K34" s="49">
        <f>VLOOKUP(B34,'c constant values '!$A$3:$O$368,4,FALSE)*'help sheet'!$G$11+VLOOKUP(B34,'c constant values '!$A$3:$O$368,11,FALSE)*'help sheet'!$G$14</f>
        <v>0.35784840500000004</v>
      </c>
      <c r="L34" s="49">
        <f>VLOOKUP(B34,'c constant values '!$A$3:$O$368,12,FALSE)*'help sheet'!$H$13</f>
        <v>0.35476468</v>
      </c>
      <c r="M34" s="49">
        <f>VLOOKUP(B34,'c constant values '!$A$3:$O$368,13,FALSE)*'help sheet'!$I$13</f>
        <v>0.42955792999999998</v>
      </c>
      <c r="N34" s="49">
        <f>VLOOKUP(B34,'c constant values '!$A$3:$O$368,8,FALSE)*'help sheet'!$J$11+VLOOKUP('TKK 2022'!B34,'c constant values '!$A$3:$O$368,14,FALSE)*'help sheet'!$J$13</f>
        <v>0.86019600200000002</v>
      </c>
      <c r="O34" s="49">
        <f>VLOOKUP(B34,'c constant values '!$A$3:$O$368,4,FALSE)*'help sheet'!$K$11+VLOOKUP('TKK 2022'!B34,'c constant values '!$A$3:$O$368,12,FALSE)*'help sheet'!$K$13</f>
        <v>0.43777906760000002</v>
      </c>
      <c r="P34" s="49">
        <f>VLOOKUP(B34,'c constant values '!$A$3:$O$368,6,FALSE)*'help sheet'!$L$11+VLOOKUP('TKK 2022'!B34,'c constant values '!$A$3:$O$368,13,FALSE)*'help sheet'!$L$13</f>
        <v>0.53040544580000004</v>
      </c>
      <c r="Q34" s="49">
        <f>VLOOKUP(B34,'c constant values '!$A$3:$O$368,8,FALSE)*'help sheet'!$M$11+VLOOKUP('TKK 2022'!B34,'c constant values '!$A$3:$O$368,14,FALSE)*'help sheet'!$M$13</f>
        <v>0.99220812199999997</v>
      </c>
      <c r="R34" s="29"/>
      <c r="S34" s="30" t="s">
        <v>10</v>
      </c>
      <c r="T34" s="46">
        <f>+SUM(H$9:H34)</f>
        <v>19.430229840000003</v>
      </c>
      <c r="U34" s="46">
        <f>+SUM(I$9:I34)</f>
        <v>9.5341382769999967</v>
      </c>
      <c r="V34" s="46">
        <f>+SUM(J$9:J34)</f>
        <v>18.347034604000005</v>
      </c>
      <c r="W34" s="46">
        <f>+SUM(K$9:K34)</f>
        <v>9.7151150500000067</v>
      </c>
      <c r="X34" s="46">
        <f>+SUM(L$9:L34)</f>
        <v>9.2238816799999999</v>
      </c>
      <c r="Y34" s="46">
        <f>+SUM(M$9:M34)</f>
        <v>8.5911586599999961</v>
      </c>
      <c r="Z34" s="46">
        <f>+SUM(N$9:N34)</f>
        <v>15.043109859000003</v>
      </c>
      <c r="AA34" s="46">
        <f>+SUM(O$9:O34)</f>
        <v>11.571341756799997</v>
      </c>
      <c r="AB34" s="46">
        <f>+SUM(P$9:P34)</f>
        <v>10.745275821699998</v>
      </c>
      <c r="AC34" s="46">
        <f>+SUM(Q$9:Q34)</f>
        <v>17.448768873999999</v>
      </c>
    </row>
    <row r="35" spans="2:29" ht="14.25" x14ac:dyDescent="0.2">
      <c r="B35" s="31">
        <v>27</v>
      </c>
      <c r="C35" s="31">
        <v>119</v>
      </c>
      <c r="D35" s="48">
        <f t="shared" si="1"/>
        <v>44588</v>
      </c>
      <c r="E35" s="31" t="str">
        <f>VLOOKUP(WEEKDAY(D35),'help sheet'!$A$1:$B$7,2,FALSE)</f>
        <v>Πέμπτη</v>
      </c>
      <c r="F35" s="31">
        <v>27</v>
      </c>
      <c r="G35" s="30" t="s">
        <v>10</v>
      </c>
      <c r="H35" s="49">
        <f>VLOOKUP(B35,'c constant values '!$A$3:$N$368,4,FALSE)*'help sheet'!$D$11</f>
        <v>0.71569680000000002</v>
      </c>
      <c r="I35" s="49">
        <f>VLOOKUP(B35,'c constant values '!$A$3:$O$368,6,FALSE)*'help sheet'!$E$11+VLOOKUP('TKK 2022'!B35,'c constant values '!$A$3:$O$368,10,FALSE)*'help sheet'!$E$12</f>
        <v>0.38443522099999999</v>
      </c>
      <c r="J35" s="49">
        <f>VLOOKUP(B35,'c constant values '!$A$3:$O$368,4,FALSE)*'help sheet'!$F$11+VLOOKUP('TKK 2022'!B35,'c constant values '!$A$3:$O$368,10,FALSE)*'help sheet'!$F$12</f>
        <v>0.677197418</v>
      </c>
      <c r="K35" s="49">
        <f>VLOOKUP(B35,'c constant values '!$A$3:$O$368,4,FALSE)*'help sheet'!$G$11+VLOOKUP(B35,'c constant values '!$A$3:$O$368,11,FALSE)*'help sheet'!$G$14</f>
        <v>0.35784840500000004</v>
      </c>
      <c r="L35" s="49">
        <f>VLOOKUP(B35,'c constant values '!$A$3:$O$368,12,FALSE)*'help sheet'!$H$13</f>
        <v>0.35476468</v>
      </c>
      <c r="M35" s="49">
        <f>VLOOKUP(B35,'c constant values '!$A$3:$O$368,13,FALSE)*'help sheet'!$I$13</f>
        <v>0.42955792999999998</v>
      </c>
      <c r="N35" s="49">
        <f>VLOOKUP(B35,'c constant values '!$A$3:$O$368,8,FALSE)*'help sheet'!$J$11+VLOOKUP('TKK 2022'!B35,'c constant values '!$A$3:$O$368,14,FALSE)*'help sheet'!$J$13</f>
        <v>0.86019600200000002</v>
      </c>
      <c r="O35" s="49">
        <f>VLOOKUP(B35,'c constant values '!$A$3:$O$368,4,FALSE)*'help sheet'!$K$11+VLOOKUP('TKK 2022'!B35,'c constant values '!$A$3:$O$368,12,FALSE)*'help sheet'!$K$13</f>
        <v>0.43777906760000002</v>
      </c>
      <c r="P35" s="49">
        <f>VLOOKUP(B35,'c constant values '!$A$3:$O$368,6,FALSE)*'help sheet'!$L$11+VLOOKUP('TKK 2022'!B35,'c constant values '!$A$3:$O$368,13,FALSE)*'help sheet'!$L$13</f>
        <v>0.53040544580000004</v>
      </c>
      <c r="Q35" s="49">
        <f>VLOOKUP(B35,'c constant values '!$A$3:$O$368,8,FALSE)*'help sheet'!$M$11+VLOOKUP('TKK 2022'!B35,'c constant values '!$A$3:$O$368,14,FALSE)*'help sheet'!$M$13</f>
        <v>0.99220812199999997</v>
      </c>
      <c r="R35" s="29"/>
      <c r="S35" s="30" t="s">
        <v>10</v>
      </c>
      <c r="T35" s="46">
        <f>+SUM(H$9:H35)</f>
        <v>20.145926640000003</v>
      </c>
      <c r="U35" s="46">
        <f>+SUM(I$9:I35)</f>
        <v>9.9185734979999971</v>
      </c>
      <c r="V35" s="46">
        <f>+SUM(J$9:J35)</f>
        <v>19.024232022000003</v>
      </c>
      <c r="W35" s="46">
        <f>+SUM(K$9:K35)</f>
        <v>10.072963455000007</v>
      </c>
      <c r="X35" s="46">
        <f>+SUM(L$9:L35)</f>
        <v>9.5786463600000005</v>
      </c>
      <c r="Y35" s="46">
        <f>+SUM(M$9:M35)</f>
        <v>9.0207165899999957</v>
      </c>
      <c r="Z35" s="46">
        <f>+SUM(N$9:N35)</f>
        <v>15.903305861000003</v>
      </c>
      <c r="AA35" s="46">
        <f>+SUM(O$9:O35)</f>
        <v>12.009120824399997</v>
      </c>
      <c r="AB35" s="46">
        <f>+SUM(P$9:P35)</f>
        <v>11.275681267499998</v>
      </c>
      <c r="AC35" s="46">
        <f>+SUM(Q$9:Q35)</f>
        <v>18.440976996</v>
      </c>
    </row>
    <row r="36" spans="2:29" ht="14.25" x14ac:dyDescent="0.2">
      <c r="B36" s="31">
        <v>28</v>
      </c>
      <c r="C36" s="31">
        <v>120</v>
      </c>
      <c r="D36" s="48">
        <f t="shared" si="1"/>
        <v>44589</v>
      </c>
      <c r="E36" s="31" t="str">
        <f>VLOOKUP(WEEKDAY(D36),'help sheet'!$A$1:$B$7,2,FALSE)</f>
        <v xml:space="preserve">Παρασκευή </v>
      </c>
      <c r="F36" s="31">
        <v>28</v>
      </c>
      <c r="G36" s="30" t="s">
        <v>10</v>
      </c>
      <c r="H36" s="49">
        <f>VLOOKUP(B36,'c constant values '!$A$3:$N$368,4,FALSE)*'help sheet'!$D$11</f>
        <v>0.71569680000000002</v>
      </c>
      <c r="I36" s="49">
        <f>VLOOKUP(B36,'c constant values '!$A$3:$O$368,6,FALSE)*'help sheet'!$E$11+VLOOKUP('TKK 2022'!B36,'c constant values '!$A$3:$O$368,10,FALSE)*'help sheet'!$E$12</f>
        <v>0.38443522099999999</v>
      </c>
      <c r="J36" s="49">
        <f>VLOOKUP(B36,'c constant values '!$A$3:$O$368,4,FALSE)*'help sheet'!$F$11+VLOOKUP('TKK 2022'!B36,'c constant values '!$A$3:$O$368,10,FALSE)*'help sheet'!$F$12</f>
        <v>0.677197418</v>
      </c>
      <c r="K36" s="49">
        <f>VLOOKUP(B36,'c constant values '!$A$3:$O$368,4,FALSE)*'help sheet'!$G$11+VLOOKUP(B36,'c constant values '!$A$3:$O$368,11,FALSE)*'help sheet'!$G$14</f>
        <v>0.35784840500000004</v>
      </c>
      <c r="L36" s="49">
        <f>VLOOKUP(B36,'c constant values '!$A$3:$O$368,12,FALSE)*'help sheet'!$H$13</f>
        <v>0.35476468</v>
      </c>
      <c r="M36" s="49">
        <f>VLOOKUP(B36,'c constant values '!$A$3:$O$368,13,FALSE)*'help sheet'!$I$13</f>
        <v>0.42955792999999998</v>
      </c>
      <c r="N36" s="49">
        <f>VLOOKUP(B36,'c constant values '!$A$3:$O$368,8,FALSE)*'help sheet'!$J$11+VLOOKUP('TKK 2022'!B36,'c constant values '!$A$3:$O$368,14,FALSE)*'help sheet'!$J$13</f>
        <v>0.86019600200000002</v>
      </c>
      <c r="O36" s="49">
        <f>VLOOKUP(B36,'c constant values '!$A$3:$O$368,4,FALSE)*'help sheet'!$K$11+VLOOKUP('TKK 2022'!B36,'c constant values '!$A$3:$O$368,12,FALSE)*'help sheet'!$K$13</f>
        <v>0.43777906760000002</v>
      </c>
      <c r="P36" s="49">
        <f>VLOOKUP(B36,'c constant values '!$A$3:$O$368,6,FALSE)*'help sheet'!$L$11+VLOOKUP('TKK 2022'!B36,'c constant values '!$A$3:$O$368,13,FALSE)*'help sheet'!$L$13</f>
        <v>0.53040544580000004</v>
      </c>
      <c r="Q36" s="49">
        <f>VLOOKUP(B36,'c constant values '!$A$3:$O$368,8,FALSE)*'help sheet'!$M$11+VLOOKUP('TKK 2022'!B36,'c constant values '!$A$3:$O$368,14,FALSE)*'help sheet'!$M$13</f>
        <v>0.99220812199999997</v>
      </c>
      <c r="R36" s="29"/>
      <c r="S36" s="30" t="s">
        <v>10</v>
      </c>
      <c r="T36" s="46">
        <f>+SUM(H$9:H36)</f>
        <v>20.861623440000002</v>
      </c>
      <c r="U36" s="46">
        <f>+SUM(I$9:I36)</f>
        <v>10.303008718999997</v>
      </c>
      <c r="V36" s="46">
        <f>+SUM(J$9:J36)</f>
        <v>19.701429440000002</v>
      </c>
      <c r="W36" s="46">
        <f>+SUM(K$9:K36)</f>
        <v>10.430811860000007</v>
      </c>
      <c r="X36" s="46">
        <f>+SUM(L$9:L36)</f>
        <v>9.9334110400000011</v>
      </c>
      <c r="Y36" s="46">
        <f>+SUM(M$9:M36)</f>
        <v>9.4502745199999953</v>
      </c>
      <c r="Z36" s="46">
        <f>+SUM(N$9:N36)</f>
        <v>16.763501863000002</v>
      </c>
      <c r="AA36" s="46">
        <f>+SUM(O$9:O36)</f>
        <v>12.446899891999996</v>
      </c>
      <c r="AB36" s="46">
        <f>+SUM(P$9:P36)</f>
        <v>11.806086713299997</v>
      </c>
      <c r="AC36" s="46">
        <f>+SUM(Q$9:Q36)</f>
        <v>19.433185118000001</v>
      </c>
    </row>
    <row r="37" spans="2:29" ht="14.25" x14ac:dyDescent="0.2">
      <c r="B37" s="31">
        <v>29</v>
      </c>
      <c r="C37" s="31">
        <v>121</v>
      </c>
      <c r="D37" s="48">
        <f t="shared" si="1"/>
        <v>44590</v>
      </c>
      <c r="E37" s="31" t="str">
        <f>VLOOKUP(WEEKDAY(D37),'help sheet'!$A$1:$B$7,2,FALSE)</f>
        <v>Σάββατο</v>
      </c>
      <c r="F37" s="31">
        <v>29</v>
      </c>
      <c r="G37" s="30" t="s">
        <v>10</v>
      </c>
      <c r="H37" s="49">
        <f>VLOOKUP(B37,'c constant values '!$A$3:$N$368,4,FALSE)*'help sheet'!$D$11</f>
        <v>0.68018394999999998</v>
      </c>
      <c r="I37" s="49">
        <f>VLOOKUP(B37,'c constant values '!$A$3:$O$368,6,FALSE)*'help sheet'!$E$11+VLOOKUP('TKK 2022'!B37,'c constant values '!$A$3:$O$368,10,FALSE)*'help sheet'!$E$12</f>
        <v>0.38012808199999998</v>
      </c>
      <c r="J37" s="49">
        <f>VLOOKUP(B37,'c constant values '!$A$3:$O$368,4,FALSE)*'help sheet'!$F$11+VLOOKUP('TKK 2022'!B37,'c constant values '!$A$3:$O$368,10,FALSE)*'help sheet'!$F$12</f>
        <v>0.64523585299999997</v>
      </c>
      <c r="K37" s="49">
        <f>VLOOKUP(B37,'c constant values '!$A$3:$O$368,4,FALSE)*'help sheet'!$G$11+VLOOKUP(B37,'c constant values '!$A$3:$O$368,11,FALSE)*'help sheet'!$G$14</f>
        <v>0.34009198000000002</v>
      </c>
      <c r="L37" s="49">
        <f>VLOOKUP(B37,'c constant values '!$A$3:$O$368,12,FALSE)*'help sheet'!$H$13</f>
        <v>0.35476468</v>
      </c>
      <c r="M37" s="49">
        <f>VLOOKUP(B37,'c constant values '!$A$3:$O$368,13,FALSE)*'help sheet'!$I$13</f>
        <v>0.42955792999999998</v>
      </c>
      <c r="N37" s="49">
        <f>VLOOKUP(B37,'c constant values '!$A$3:$O$368,8,FALSE)*'help sheet'!$J$11+VLOOKUP('TKK 2022'!B37,'c constant values '!$A$3:$O$368,14,FALSE)*'help sheet'!$J$13</f>
        <v>1E-8</v>
      </c>
      <c r="O37" s="49">
        <f>VLOOKUP(B37,'c constant values '!$A$3:$O$368,4,FALSE)*'help sheet'!$K$11+VLOOKUP('TKK 2022'!B37,'c constant values '!$A$3:$O$368,12,FALSE)*'help sheet'!$K$13</f>
        <v>0.42961111210000003</v>
      </c>
      <c r="P37" s="49">
        <f>VLOOKUP(B37,'c constant values '!$A$3:$O$368,6,FALSE)*'help sheet'!$L$11+VLOOKUP('TKK 2022'!B37,'c constant values '!$A$3:$O$368,13,FALSE)*'help sheet'!$L$13</f>
        <v>0.52049902609999998</v>
      </c>
      <c r="Q37" s="49">
        <f>VLOOKUP(B37,'c constant values '!$A$3:$O$368,8,FALSE)*'help sheet'!$M$11+VLOOKUP('TKK 2022'!B37,'c constant values '!$A$3:$O$368,14,FALSE)*'help sheet'!$M$13</f>
        <v>1.0000000000000002E-8</v>
      </c>
      <c r="R37" s="29"/>
      <c r="S37" s="30" t="s">
        <v>10</v>
      </c>
      <c r="T37" s="46">
        <f>+SUM(H$9:H37)</f>
        <v>21.541807390000002</v>
      </c>
      <c r="U37" s="46">
        <f>+SUM(I$9:I37)</f>
        <v>10.683136800999998</v>
      </c>
      <c r="V37" s="46">
        <f>+SUM(J$9:J37)</f>
        <v>20.346665293000001</v>
      </c>
      <c r="W37" s="46">
        <f>+SUM(K$9:K37)</f>
        <v>10.770903840000008</v>
      </c>
      <c r="X37" s="46">
        <f>+SUM(L$9:L37)</f>
        <v>10.288175720000002</v>
      </c>
      <c r="Y37" s="46">
        <f>+SUM(M$9:M37)</f>
        <v>9.879832449999995</v>
      </c>
      <c r="Z37" s="46">
        <f>+SUM(N$9:N37)</f>
        <v>16.763501873000003</v>
      </c>
      <c r="AA37" s="46">
        <f>+SUM(O$9:O37)</f>
        <v>12.876511004099996</v>
      </c>
      <c r="AB37" s="46">
        <f>+SUM(P$9:P37)</f>
        <v>12.326585739399997</v>
      </c>
      <c r="AC37" s="46">
        <f>+SUM(Q$9:Q37)</f>
        <v>19.433185128000002</v>
      </c>
    </row>
    <row r="38" spans="2:29" ht="14.25" x14ac:dyDescent="0.2">
      <c r="B38" s="31">
        <v>30</v>
      </c>
      <c r="C38" s="31">
        <v>122</v>
      </c>
      <c r="D38" s="48">
        <f t="shared" si="1"/>
        <v>44591</v>
      </c>
      <c r="E38" s="31" t="str">
        <f>VLOOKUP(WEEKDAY(D38),'help sheet'!$A$1:$B$7,2,FALSE)</f>
        <v>Κυριακή</v>
      </c>
      <c r="F38" s="31">
        <v>30</v>
      </c>
      <c r="G38" s="30" t="s">
        <v>10</v>
      </c>
      <c r="H38" s="49">
        <f>VLOOKUP(B38,'c constant values '!$A$3:$N$368,4,FALSE)*'help sheet'!$D$11</f>
        <v>0.68018394999999998</v>
      </c>
      <c r="I38" s="49">
        <f>VLOOKUP(B38,'c constant values '!$A$3:$O$368,6,FALSE)*'help sheet'!$E$11+VLOOKUP('TKK 2022'!B38,'c constant values '!$A$3:$O$368,10,FALSE)*'help sheet'!$E$12</f>
        <v>0.29763268300000001</v>
      </c>
      <c r="J38" s="49">
        <f>VLOOKUP(B38,'c constant values '!$A$3:$O$368,4,FALSE)*'help sheet'!$F$11+VLOOKUP('TKK 2022'!B38,'c constant values '!$A$3:$O$368,10,FALSE)*'help sheet'!$F$12</f>
        <v>0.64523585299999997</v>
      </c>
      <c r="K38" s="49">
        <f>VLOOKUP(B38,'c constant values '!$A$3:$O$368,4,FALSE)*'help sheet'!$G$11+VLOOKUP(B38,'c constant values '!$A$3:$O$368,11,FALSE)*'help sheet'!$G$14</f>
        <v>0.34009198000000002</v>
      </c>
      <c r="L38" s="49">
        <f>VLOOKUP(B38,'c constant values '!$A$3:$O$368,12,FALSE)*'help sheet'!$H$13</f>
        <v>0.35476468</v>
      </c>
      <c r="M38" s="49">
        <f>VLOOKUP(B38,'c constant values '!$A$3:$O$368,13,FALSE)*'help sheet'!$I$13</f>
        <v>1E-8</v>
      </c>
      <c r="N38" s="49">
        <f>VLOOKUP(B38,'c constant values '!$A$3:$O$368,8,FALSE)*'help sheet'!$J$11+VLOOKUP('TKK 2022'!B38,'c constant values '!$A$3:$O$368,14,FALSE)*'help sheet'!$J$13</f>
        <v>1E-8</v>
      </c>
      <c r="O38" s="49">
        <f>VLOOKUP(B38,'c constant values '!$A$3:$O$368,4,FALSE)*'help sheet'!$K$11+VLOOKUP('TKK 2022'!B38,'c constant values '!$A$3:$O$368,12,FALSE)*'help sheet'!$K$13</f>
        <v>0.42961111210000003</v>
      </c>
      <c r="P38" s="49">
        <f>VLOOKUP(B38,'c constant values '!$A$3:$O$368,6,FALSE)*'help sheet'!$L$11+VLOOKUP('TKK 2022'!B38,'c constant values '!$A$3:$O$368,13,FALSE)*'help sheet'!$L$13</f>
        <v>1.0000000000000002E-8</v>
      </c>
      <c r="Q38" s="49">
        <f>VLOOKUP(B38,'c constant values '!$A$3:$O$368,8,FALSE)*'help sheet'!$M$11+VLOOKUP('TKK 2022'!B38,'c constant values '!$A$3:$O$368,14,FALSE)*'help sheet'!$M$13</f>
        <v>1.0000000000000002E-8</v>
      </c>
      <c r="R38" s="29"/>
      <c r="S38" s="30" t="s">
        <v>10</v>
      </c>
      <c r="T38" s="46">
        <f>+SUM(H$9:H38)</f>
        <v>22.221991340000002</v>
      </c>
      <c r="U38" s="46">
        <f>+SUM(I$9:I38)</f>
        <v>10.980769483999998</v>
      </c>
      <c r="V38" s="46">
        <f>+SUM(J$9:J38)</f>
        <v>20.991901146</v>
      </c>
      <c r="W38" s="46">
        <f>+SUM(K$9:K38)</f>
        <v>11.110995820000008</v>
      </c>
      <c r="X38" s="46">
        <f>+SUM(L$9:L38)</f>
        <v>10.642940400000002</v>
      </c>
      <c r="Y38" s="46">
        <f>+SUM(M$9:M38)</f>
        <v>9.8798324599999958</v>
      </c>
      <c r="Z38" s="46">
        <f>+SUM(N$9:N38)</f>
        <v>16.763501883000004</v>
      </c>
      <c r="AA38" s="46">
        <f>+SUM(O$9:O38)</f>
        <v>13.306122116199996</v>
      </c>
      <c r="AB38" s="46">
        <f>+SUM(P$9:P38)</f>
        <v>12.326585749399998</v>
      </c>
      <c r="AC38" s="46">
        <f>+SUM(Q$9:Q38)</f>
        <v>19.433185138000002</v>
      </c>
    </row>
    <row r="39" spans="2:29" ht="14.25" x14ac:dyDescent="0.2">
      <c r="B39" s="31">
        <v>31</v>
      </c>
      <c r="C39" s="31">
        <v>123</v>
      </c>
      <c r="D39" s="48">
        <f t="shared" si="1"/>
        <v>44592</v>
      </c>
      <c r="E39" s="31" t="str">
        <f>VLOOKUP(WEEKDAY(D39),'help sheet'!$A$1:$B$7,2,FALSE)</f>
        <v>Δευτέρα</v>
      </c>
      <c r="F39" s="31">
        <v>31</v>
      </c>
      <c r="G39" s="30" t="s">
        <v>10</v>
      </c>
      <c r="H39" s="49">
        <f>VLOOKUP(B39,'c constant values '!$A$3:$N$368,4,FALSE)*'help sheet'!$D$11</f>
        <v>0.68018394999999998</v>
      </c>
      <c r="I39" s="49">
        <f>VLOOKUP(B39,'c constant values '!$A$3:$O$368,6,FALSE)*'help sheet'!$E$11+VLOOKUP('TKK 2022'!B39,'c constant values '!$A$3:$O$368,10,FALSE)*'help sheet'!$E$12</f>
        <v>0.38012808199999998</v>
      </c>
      <c r="J39" s="49">
        <f>VLOOKUP(B39,'c constant values '!$A$3:$O$368,4,FALSE)*'help sheet'!$F$11+VLOOKUP('TKK 2022'!B39,'c constant values '!$A$3:$O$368,10,FALSE)*'help sheet'!$F$12</f>
        <v>0.64523585299999997</v>
      </c>
      <c r="K39" s="49">
        <f>VLOOKUP(B39,'c constant values '!$A$3:$O$368,4,FALSE)*'help sheet'!$G$11+VLOOKUP(B39,'c constant values '!$A$3:$O$368,11,FALSE)*'help sheet'!$G$14</f>
        <v>0.34009198000000002</v>
      </c>
      <c r="L39" s="49">
        <f>VLOOKUP(B39,'c constant values '!$A$3:$O$368,12,FALSE)*'help sheet'!$H$13</f>
        <v>0.35476468</v>
      </c>
      <c r="M39" s="49">
        <f>VLOOKUP(B39,'c constant values '!$A$3:$O$368,13,FALSE)*'help sheet'!$I$13</f>
        <v>0.42955792999999998</v>
      </c>
      <c r="N39" s="49">
        <f>VLOOKUP(B39,'c constant values '!$A$3:$O$368,8,FALSE)*'help sheet'!$J$11+VLOOKUP('TKK 2022'!B39,'c constant values '!$A$3:$O$368,14,FALSE)*'help sheet'!$J$13</f>
        <v>0.82649122050000001</v>
      </c>
      <c r="O39" s="49">
        <f>VLOOKUP(B39,'c constant values '!$A$3:$O$368,4,FALSE)*'help sheet'!$K$11+VLOOKUP('TKK 2022'!B39,'c constant values '!$A$3:$O$368,12,FALSE)*'help sheet'!$K$13</f>
        <v>0.42961111210000003</v>
      </c>
      <c r="P39" s="49">
        <f>VLOOKUP(B39,'c constant values '!$A$3:$O$368,6,FALSE)*'help sheet'!$L$11+VLOOKUP('TKK 2022'!B39,'c constant values '!$A$3:$O$368,13,FALSE)*'help sheet'!$L$13</f>
        <v>0.52049902609999998</v>
      </c>
      <c r="Q39" s="49">
        <f>VLOOKUP(B39,'c constant values '!$A$3:$O$368,8,FALSE)*'help sheet'!$M$11+VLOOKUP('TKK 2022'!B39,'c constant values '!$A$3:$O$368,14,FALSE)*'help sheet'!$M$13</f>
        <v>0.94553996300000009</v>
      </c>
      <c r="R39" s="29"/>
      <c r="S39" s="30" t="s">
        <v>10</v>
      </c>
      <c r="T39" s="46">
        <f>+SUM(H$9:H39)</f>
        <v>22.902175290000002</v>
      </c>
      <c r="U39" s="46">
        <f>+SUM(I$9:I39)</f>
        <v>11.360897565999998</v>
      </c>
      <c r="V39" s="46">
        <f>+SUM(J$9:J39)</f>
        <v>21.637136998999999</v>
      </c>
      <c r="W39" s="46">
        <f>+SUM(K$9:K39)</f>
        <v>11.451087800000009</v>
      </c>
      <c r="X39" s="46">
        <f>+SUM(L$9:L39)</f>
        <v>10.997705080000003</v>
      </c>
      <c r="Y39" s="46">
        <f>+SUM(M$9:M39)</f>
        <v>10.309390389999995</v>
      </c>
      <c r="Z39" s="46">
        <f>+SUM(N$9:N39)</f>
        <v>17.589993103500003</v>
      </c>
      <c r="AA39" s="46">
        <f>+SUM(O$9:O39)</f>
        <v>13.735733228299996</v>
      </c>
      <c r="AB39" s="46">
        <f>+SUM(P$9:P39)</f>
        <v>12.847084775499997</v>
      </c>
      <c r="AC39" s="46">
        <f>+SUM(Q$9:Q39)</f>
        <v>20.378725101000004</v>
      </c>
    </row>
    <row r="40" spans="2:29" ht="14.25" x14ac:dyDescent="0.2">
      <c r="B40" s="31">
        <v>32</v>
      </c>
      <c r="C40" s="31">
        <v>124</v>
      </c>
      <c r="D40" s="48">
        <f t="shared" si="1"/>
        <v>44593</v>
      </c>
      <c r="E40" s="31" t="str">
        <f>VLOOKUP(WEEKDAY(D40),'help sheet'!$A$1:$B$7,2,FALSE)</f>
        <v>Τρίτη</v>
      </c>
      <c r="F40" s="31">
        <v>32</v>
      </c>
      <c r="G40" s="30" t="s">
        <v>10</v>
      </c>
      <c r="H40" s="49">
        <f>VLOOKUP(B40,'c constant values '!$A$3:$N$368,4,FALSE)*'help sheet'!$D$11</f>
        <v>0.68018394999999998</v>
      </c>
      <c r="I40" s="49">
        <f>VLOOKUP(B40,'c constant values '!$A$3:$O$368,6,FALSE)*'help sheet'!$E$11+VLOOKUP('TKK 2022'!B40,'c constant values '!$A$3:$O$368,10,FALSE)*'help sheet'!$E$12</f>
        <v>0.38653217600000001</v>
      </c>
      <c r="J40" s="49">
        <f>VLOOKUP(B40,'c constant values '!$A$3:$O$368,4,FALSE)*'help sheet'!$F$11+VLOOKUP('TKK 2022'!B40,'c constant values '!$A$3:$O$368,10,FALSE)*'help sheet'!$F$12</f>
        <v>0.64594741900000008</v>
      </c>
      <c r="K40" s="49">
        <f>VLOOKUP(B40,'c constant values '!$A$3:$O$368,4,FALSE)*'help sheet'!$G$11+VLOOKUP(B40,'c constant values '!$A$3:$O$368,11,FALSE)*'help sheet'!$G$14</f>
        <v>0.34009198000000002</v>
      </c>
      <c r="L40" s="49">
        <f>VLOOKUP(B40,'c constant values '!$A$3:$O$368,12,FALSE)*'help sheet'!$H$13</f>
        <v>0.35001559999999998</v>
      </c>
      <c r="M40" s="49">
        <f>VLOOKUP(B40,'c constant values '!$A$3:$O$368,13,FALSE)*'help sheet'!$I$13</f>
        <v>0.42380762</v>
      </c>
      <c r="N40" s="49">
        <f>VLOOKUP(B40,'c constant values '!$A$3:$O$368,8,FALSE)*'help sheet'!$J$11+VLOOKUP('TKK 2022'!B40,'c constant values '!$A$3:$O$368,14,FALSE)*'help sheet'!$J$13</f>
        <v>0.82406908750000007</v>
      </c>
      <c r="O40" s="49">
        <f>VLOOKUP(B40,'c constant values '!$A$3:$O$368,4,FALSE)*'help sheet'!$K$11+VLOOKUP('TKK 2022'!B40,'c constant values '!$A$3:$O$368,12,FALSE)*'help sheet'!$K$13</f>
        <v>0.42595432049999998</v>
      </c>
      <c r="P40" s="49">
        <f>VLOOKUP(B40,'c constant values '!$A$3:$O$368,6,FALSE)*'help sheet'!$L$11+VLOOKUP('TKK 2022'!B40,'c constant values '!$A$3:$O$368,13,FALSE)*'help sheet'!$L$13</f>
        <v>0.51607128739999997</v>
      </c>
      <c r="Q40" s="49">
        <f>VLOOKUP(B40,'c constant values '!$A$3:$O$368,8,FALSE)*'help sheet'!$M$11+VLOOKUP('TKK 2022'!B40,'c constant values '!$A$3:$O$368,14,FALSE)*'help sheet'!$M$13</f>
        <v>0.94484792500000003</v>
      </c>
      <c r="R40" s="29"/>
      <c r="S40" s="30" t="s">
        <v>10</v>
      </c>
      <c r="T40" s="46">
        <f>+SUM(H$9:H40)</f>
        <v>23.582359240000002</v>
      </c>
      <c r="U40" s="46">
        <f>+SUM(I$9:I40)</f>
        <v>11.747429741999998</v>
      </c>
      <c r="V40" s="46">
        <f>+SUM(J$9:J40)</f>
        <v>22.283084417999998</v>
      </c>
      <c r="W40" s="46">
        <f>+SUM(K$9:K40)</f>
        <v>11.791179780000009</v>
      </c>
      <c r="X40" s="46">
        <f>+SUM(L$9:L40)</f>
        <v>11.347720680000004</v>
      </c>
      <c r="Y40" s="46">
        <f>+SUM(M$9:M40)</f>
        <v>10.733198009999995</v>
      </c>
      <c r="Z40" s="46">
        <f>+SUM(N$9:N40)</f>
        <v>18.414062191000003</v>
      </c>
      <c r="AA40" s="46">
        <f>+SUM(O$9:O40)</f>
        <v>14.161687548799996</v>
      </c>
      <c r="AB40" s="46">
        <f>+SUM(P$9:P40)</f>
        <v>13.363156062899996</v>
      </c>
      <c r="AC40" s="46">
        <f>+SUM(Q$9:Q40)</f>
        <v>21.323573026000005</v>
      </c>
    </row>
    <row r="41" spans="2:29" ht="14.25" x14ac:dyDescent="0.2">
      <c r="B41" s="31">
        <v>33</v>
      </c>
      <c r="C41" s="31">
        <v>125</v>
      </c>
      <c r="D41" s="48">
        <f t="shared" si="1"/>
        <v>44594</v>
      </c>
      <c r="E41" s="31" t="str">
        <f>VLOOKUP(WEEKDAY(D41),'help sheet'!$A$1:$B$7,2,FALSE)</f>
        <v>Τετάρτη</v>
      </c>
      <c r="F41" s="31">
        <v>33</v>
      </c>
      <c r="G41" s="30" t="s">
        <v>10</v>
      </c>
      <c r="H41" s="49">
        <f>VLOOKUP(B41,'c constant values '!$A$3:$N$368,4,FALSE)*'help sheet'!$D$11</f>
        <v>0.68018394999999998</v>
      </c>
      <c r="I41" s="49">
        <f>VLOOKUP(B41,'c constant values '!$A$3:$O$368,6,FALSE)*'help sheet'!$E$11+VLOOKUP('TKK 2022'!B41,'c constant values '!$A$3:$O$368,10,FALSE)*'help sheet'!$E$12</f>
        <v>0.38653217600000001</v>
      </c>
      <c r="J41" s="49">
        <f>VLOOKUP(B41,'c constant values '!$A$3:$O$368,4,FALSE)*'help sheet'!$F$11+VLOOKUP('TKK 2022'!B41,'c constant values '!$A$3:$O$368,10,FALSE)*'help sheet'!$F$12</f>
        <v>0.64594741900000008</v>
      </c>
      <c r="K41" s="49">
        <f>VLOOKUP(B41,'c constant values '!$A$3:$O$368,4,FALSE)*'help sheet'!$G$11+VLOOKUP(B41,'c constant values '!$A$3:$O$368,11,FALSE)*'help sheet'!$G$14</f>
        <v>0.34009198000000002</v>
      </c>
      <c r="L41" s="49">
        <f>VLOOKUP(B41,'c constant values '!$A$3:$O$368,12,FALSE)*'help sheet'!$H$13</f>
        <v>0.35001559999999998</v>
      </c>
      <c r="M41" s="49">
        <f>VLOOKUP(B41,'c constant values '!$A$3:$O$368,13,FALSE)*'help sheet'!$I$13</f>
        <v>0.42380762</v>
      </c>
      <c r="N41" s="49">
        <f>VLOOKUP(B41,'c constant values '!$A$3:$O$368,8,FALSE)*'help sheet'!$J$11+VLOOKUP('TKK 2022'!B41,'c constant values '!$A$3:$O$368,14,FALSE)*'help sheet'!$J$13</f>
        <v>0.82406908750000007</v>
      </c>
      <c r="O41" s="49">
        <f>VLOOKUP(B41,'c constant values '!$A$3:$O$368,4,FALSE)*'help sheet'!$K$11+VLOOKUP('TKK 2022'!B41,'c constant values '!$A$3:$O$368,12,FALSE)*'help sheet'!$K$13</f>
        <v>0.42595432049999998</v>
      </c>
      <c r="P41" s="49">
        <f>VLOOKUP(B41,'c constant values '!$A$3:$O$368,6,FALSE)*'help sheet'!$L$11+VLOOKUP('TKK 2022'!B41,'c constant values '!$A$3:$O$368,13,FALSE)*'help sheet'!$L$13</f>
        <v>0.51607128739999997</v>
      </c>
      <c r="Q41" s="49">
        <f>VLOOKUP(B41,'c constant values '!$A$3:$O$368,8,FALSE)*'help sheet'!$M$11+VLOOKUP('TKK 2022'!B41,'c constant values '!$A$3:$O$368,14,FALSE)*'help sheet'!$M$13</f>
        <v>0.94484792500000003</v>
      </c>
      <c r="R41" s="29"/>
      <c r="S41" s="30" t="s">
        <v>10</v>
      </c>
      <c r="T41" s="46">
        <f>+SUM(H$9:H41)</f>
        <v>24.262543190000002</v>
      </c>
      <c r="U41" s="46">
        <f>+SUM(I$9:I41)</f>
        <v>12.133961917999997</v>
      </c>
      <c r="V41" s="46">
        <f>+SUM(J$9:J41)</f>
        <v>22.929031836999997</v>
      </c>
      <c r="W41" s="46">
        <f>+SUM(K$9:K41)</f>
        <v>12.13127176000001</v>
      </c>
      <c r="X41" s="46">
        <f>+SUM(L$9:L41)</f>
        <v>11.697736280000004</v>
      </c>
      <c r="Y41" s="46">
        <f>+SUM(M$9:M41)</f>
        <v>11.157005629999995</v>
      </c>
      <c r="Z41" s="46">
        <f>+SUM(N$9:N41)</f>
        <v>19.238131278500003</v>
      </c>
      <c r="AA41" s="46">
        <f>+SUM(O$9:O41)</f>
        <v>14.587641869299997</v>
      </c>
      <c r="AB41" s="46">
        <f>+SUM(P$9:P41)</f>
        <v>13.879227350299995</v>
      </c>
      <c r="AC41" s="46">
        <f>+SUM(Q$9:Q41)</f>
        <v>22.268420951000007</v>
      </c>
    </row>
    <row r="42" spans="2:29" ht="14.25" x14ac:dyDescent="0.2">
      <c r="B42" s="31">
        <v>34</v>
      </c>
      <c r="C42" s="31">
        <v>126</v>
      </c>
      <c r="D42" s="48">
        <f t="shared" si="1"/>
        <v>44595</v>
      </c>
      <c r="E42" s="31" t="str">
        <f>VLOOKUP(WEEKDAY(D42),'help sheet'!$A$1:$B$7,2,FALSE)</f>
        <v>Πέμπτη</v>
      </c>
      <c r="F42" s="31">
        <v>34</v>
      </c>
      <c r="G42" s="30" t="s">
        <v>10</v>
      </c>
      <c r="H42" s="49">
        <f>VLOOKUP(B42,'c constant values '!$A$3:$N$368,4,FALSE)*'help sheet'!$D$11</f>
        <v>0.68018394999999998</v>
      </c>
      <c r="I42" s="49">
        <f>VLOOKUP(B42,'c constant values '!$A$3:$O$368,6,FALSE)*'help sheet'!$E$11+VLOOKUP('TKK 2022'!B42,'c constant values '!$A$3:$O$368,10,FALSE)*'help sheet'!$E$12</f>
        <v>0.38653217600000001</v>
      </c>
      <c r="J42" s="49">
        <f>VLOOKUP(B42,'c constant values '!$A$3:$O$368,4,FALSE)*'help sheet'!$F$11+VLOOKUP('TKK 2022'!B42,'c constant values '!$A$3:$O$368,10,FALSE)*'help sheet'!$F$12</f>
        <v>0.64594741900000008</v>
      </c>
      <c r="K42" s="49">
        <f>VLOOKUP(B42,'c constant values '!$A$3:$O$368,4,FALSE)*'help sheet'!$G$11+VLOOKUP(B42,'c constant values '!$A$3:$O$368,11,FALSE)*'help sheet'!$G$14</f>
        <v>0.34009198000000002</v>
      </c>
      <c r="L42" s="49">
        <f>VLOOKUP(B42,'c constant values '!$A$3:$O$368,12,FALSE)*'help sheet'!$H$13</f>
        <v>0.35001559999999998</v>
      </c>
      <c r="M42" s="49">
        <f>VLOOKUP(B42,'c constant values '!$A$3:$O$368,13,FALSE)*'help sheet'!$I$13</f>
        <v>0.42380762</v>
      </c>
      <c r="N42" s="49">
        <f>VLOOKUP(B42,'c constant values '!$A$3:$O$368,8,FALSE)*'help sheet'!$J$11+VLOOKUP('TKK 2022'!B42,'c constant values '!$A$3:$O$368,14,FALSE)*'help sheet'!$J$13</f>
        <v>0.82406908750000007</v>
      </c>
      <c r="O42" s="49">
        <f>VLOOKUP(B42,'c constant values '!$A$3:$O$368,4,FALSE)*'help sheet'!$K$11+VLOOKUP('TKK 2022'!B42,'c constant values '!$A$3:$O$368,12,FALSE)*'help sheet'!$K$13</f>
        <v>0.42595432049999998</v>
      </c>
      <c r="P42" s="49">
        <f>VLOOKUP(B42,'c constant values '!$A$3:$O$368,6,FALSE)*'help sheet'!$L$11+VLOOKUP('TKK 2022'!B42,'c constant values '!$A$3:$O$368,13,FALSE)*'help sheet'!$L$13</f>
        <v>0.51607128739999997</v>
      </c>
      <c r="Q42" s="49">
        <f>VLOOKUP(B42,'c constant values '!$A$3:$O$368,8,FALSE)*'help sheet'!$M$11+VLOOKUP('TKK 2022'!B42,'c constant values '!$A$3:$O$368,14,FALSE)*'help sheet'!$M$13</f>
        <v>0.94484792500000003</v>
      </c>
      <c r="R42" s="29"/>
      <c r="S42" s="30" t="s">
        <v>10</v>
      </c>
      <c r="T42" s="46">
        <f>+SUM(H$9:H42)</f>
        <v>24.942727140000002</v>
      </c>
      <c r="U42" s="46">
        <f>+SUM(I$9:I42)</f>
        <v>12.520494093999996</v>
      </c>
      <c r="V42" s="46">
        <f>+SUM(J$9:J42)</f>
        <v>23.574979255999995</v>
      </c>
      <c r="W42" s="46">
        <f>+SUM(K$9:K42)</f>
        <v>12.47136374000001</v>
      </c>
      <c r="X42" s="46">
        <f>+SUM(L$9:L42)</f>
        <v>12.047751880000005</v>
      </c>
      <c r="Y42" s="46">
        <f>+SUM(M$9:M42)</f>
        <v>11.580813249999995</v>
      </c>
      <c r="Z42" s="46">
        <f>+SUM(N$9:N42)</f>
        <v>20.062200366000003</v>
      </c>
      <c r="AA42" s="46">
        <f>+SUM(O$9:O42)</f>
        <v>15.013596189799998</v>
      </c>
      <c r="AB42" s="46">
        <f>+SUM(P$9:P42)</f>
        <v>14.395298637699995</v>
      </c>
      <c r="AC42" s="46">
        <f>+SUM(Q$9:Q42)</f>
        <v>23.213268876000008</v>
      </c>
    </row>
    <row r="43" spans="2:29" ht="14.25" x14ac:dyDescent="0.2">
      <c r="B43" s="31">
        <v>35</v>
      </c>
      <c r="C43" s="31">
        <v>127</v>
      </c>
      <c r="D43" s="48">
        <f t="shared" si="1"/>
        <v>44596</v>
      </c>
      <c r="E43" s="31" t="str">
        <f>VLOOKUP(WEEKDAY(D43),'help sheet'!$A$1:$B$7,2,FALSE)</f>
        <v xml:space="preserve">Παρασκευή </v>
      </c>
      <c r="F43" s="31">
        <v>35</v>
      </c>
      <c r="G43" s="30" t="s">
        <v>10</v>
      </c>
      <c r="H43" s="49">
        <f>VLOOKUP(B43,'c constant values '!$A$3:$N$368,4,FALSE)*'help sheet'!$D$11</f>
        <v>0.68018394999999998</v>
      </c>
      <c r="I43" s="49">
        <f>VLOOKUP(B43,'c constant values '!$A$3:$O$368,6,FALSE)*'help sheet'!$E$11+VLOOKUP('TKK 2022'!B43,'c constant values '!$A$3:$O$368,10,FALSE)*'help sheet'!$E$12</f>
        <v>0.38653217600000001</v>
      </c>
      <c r="J43" s="49">
        <f>VLOOKUP(B43,'c constant values '!$A$3:$O$368,4,FALSE)*'help sheet'!$F$11+VLOOKUP('TKK 2022'!B43,'c constant values '!$A$3:$O$368,10,FALSE)*'help sheet'!$F$12</f>
        <v>0.64594741900000008</v>
      </c>
      <c r="K43" s="49">
        <f>VLOOKUP(B43,'c constant values '!$A$3:$O$368,4,FALSE)*'help sheet'!$G$11+VLOOKUP(B43,'c constant values '!$A$3:$O$368,11,FALSE)*'help sheet'!$G$14</f>
        <v>0.34009198000000002</v>
      </c>
      <c r="L43" s="49">
        <f>VLOOKUP(B43,'c constant values '!$A$3:$O$368,12,FALSE)*'help sheet'!$H$13</f>
        <v>0.35001559999999998</v>
      </c>
      <c r="M43" s="49">
        <f>VLOOKUP(B43,'c constant values '!$A$3:$O$368,13,FALSE)*'help sheet'!$I$13</f>
        <v>0.42380762</v>
      </c>
      <c r="N43" s="49">
        <f>VLOOKUP(B43,'c constant values '!$A$3:$O$368,8,FALSE)*'help sheet'!$J$11+VLOOKUP('TKK 2022'!B43,'c constant values '!$A$3:$O$368,14,FALSE)*'help sheet'!$J$13</f>
        <v>0.82406908750000007</v>
      </c>
      <c r="O43" s="49">
        <f>VLOOKUP(B43,'c constant values '!$A$3:$O$368,4,FALSE)*'help sheet'!$K$11+VLOOKUP('TKK 2022'!B43,'c constant values '!$A$3:$O$368,12,FALSE)*'help sheet'!$K$13</f>
        <v>0.42595432049999998</v>
      </c>
      <c r="P43" s="49">
        <f>VLOOKUP(B43,'c constant values '!$A$3:$O$368,6,FALSE)*'help sheet'!$L$11+VLOOKUP('TKK 2022'!B43,'c constant values '!$A$3:$O$368,13,FALSE)*'help sheet'!$L$13</f>
        <v>0.51607128739999997</v>
      </c>
      <c r="Q43" s="49">
        <f>VLOOKUP(B43,'c constant values '!$A$3:$O$368,8,FALSE)*'help sheet'!$M$11+VLOOKUP('TKK 2022'!B43,'c constant values '!$A$3:$O$368,14,FALSE)*'help sheet'!$M$13</f>
        <v>0.94484792500000003</v>
      </c>
      <c r="R43" s="29"/>
      <c r="S43" s="30" t="s">
        <v>10</v>
      </c>
      <c r="T43" s="46">
        <f>+SUM(H$9:H43)</f>
        <v>25.622911090000002</v>
      </c>
      <c r="U43" s="46">
        <f>+SUM(I$9:I43)</f>
        <v>12.907026269999996</v>
      </c>
      <c r="V43" s="46">
        <f>+SUM(J$9:J43)</f>
        <v>24.220926674999994</v>
      </c>
      <c r="W43" s="46">
        <f>+SUM(K$9:K43)</f>
        <v>12.81145572000001</v>
      </c>
      <c r="X43" s="46">
        <f>+SUM(L$9:L43)</f>
        <v>12.397767480000006</v>
      </c>
      <c r="Y43" s="46">
        <f>+SUM(M$9:M43)</f>
        <v>12.004620869999995</v>
      </c>
      <c r="Z43" s="46">
        <f>+SUM(N$9:N43)</f>
        <v>20.886269453500002</v>
      </c>
      <c r="AA43" s="46">
        <f>+SUM(O$9:O43)</f>
        <v>15.439550510299998</v>
      </c>
      <c r="AB43" s="46">
        <f>+SUM(P$9:P43)</f>
        <v>14.911369925099994</v>
      </c>
      <c r="AC43" s="46">
        <f>+SUM(Q$9:Q43)</f>
        <v>24.158116801000009</v>
      </c>
    </row>
    <row r="44" spans="2:29" ht="14.25" x14ac:dyDescent="0.2">
      <c r="B44" s="31">
        <v>36</v>
      </c>
      <c r="C44" s="31">
        <v>128</v>
      </c>
      <c r="D44" s="48">
        <f t="shared" si="1"/>
        <v>44597</v>
      </c>
      <c r="E44" s="31" t="str">
        <f>VLOOKUP(WEEKDAY(D44),'help sheet'!$A$1:$B$7,2,FALSE)</f>
        <v>Σάββατο</v>
      </c>
      <c r="F44" s="31">
        <v>36</v>
      </c>
      <c r="G44" s="30" t="s">
        <v>10</v>
      </c>
      <c r="H44" s="49">
        <f>VLOOKUP(B44,'c constant values '!$A$3:$N$368,4,FALSE)*'help sheet'!$D$11</f>
        <v>0.65934152000000001</v>
      </c>
      <c r="I44" s="49">
        <f>VLOOKUP(B44,'c constant values '!$A$3:$O$368,6,FALSE)*'help sheet'!$E$11+VLOOKUP('TKK 2022'!B44,'c constant values '!$A$3:$O$368,10,FALSE)*'help sheet'!$E$12</f>
        <v>0.38400432400000001</v>
      </c>
      <c r="J44" s="49">
        <f>VLOOKUP(B44,'c constant values '!$A$3:$O$368,4,FALSE)*'help sheet'!$F$11+VLOOKUP('TKK 2022'!B44,'c constant values '!$A$3:$O$368,10,FALSE)*'help sheet'!$F$12</f>
        <v>0.6271892320000001</v>
      </c>
      <c r="K44" s="49">
        <f>VLOOKUP(B44,'c constant values '!$A$3:$O$368,4,FALSE)*'help sheet'!$G$11+VLOOKUP(B44,'c constant values '!$A$3:$O$368,11,FALSE)*'help sheet'!$G$14</f>
        <v>0.32967076500000003</v>
      </c>
      <c r="L44" s="49">
        <f>VLOOKUP(B44,'c constant values '!$A$3:$O$368,12,FALSE)*'help sheet'!$H$13</f>
        <v>0.35001559999999998</v>
      </c>
      <c r="M44" s="49">
        <f>VLOOKUP(B44,'c constant values '!$A$3:$O$368,13,FALSE)*'help sheet'!$I$13</f>
        <v>0.42380762</v>
      </c>
      <c r="N44" s="49">
        <f>VLOOKUP(B44,'c constant values '!$A$3:$O$368,8,FALSE)*'help sheet'!$J$11+VLOOKUP('TKK 2022'!B44,'c constant values '!$A$3:$O$368,14,FALSE)*'help sheet'!$J$13</f>
        <v>1E-8</v>
      </c>
      <c r="O44" s="49">
        <f>VLOOKUP(B44,'c constant values '!$A$3:$O$368,4,FALSE)*'help sheet'!$K$11+VLOOKUP('TKK 2022'!B44,'c constant values '!$A$3:$O$368,12,FALSE)*'help sheet'!$K$13</f>
        <v>0.42116056159999998</v>
      </c>
      <c r="P44" s="49">
        <f>VLOOKUP(B44,'c constant values '!$A$3:$O$368,6,FALSE)*'help sheet'!$L$11+VLOOKUP('TKK 2022'!B44,'c constant values '!$A$3:$O$368,13,FALSE)*'help sheet'!$L$13</f>
        <v>0.51025722780000005</v>
      </c>
      <c r="Q44" s="49">
        <f>VLOOKUP(B44,'c constant values '!$A$3:$O$368,8,FALSE)*'help sheet'!$M$11+VLOOKUP('TKK 2022'!B44,'c constant values '!$A$3:$O$368,14,FALSE)*'help sheet'!$M$13</f>
        <v>1.0000000000000002E-8</v>
      </c>
      <c r="R44" s="29"/>
      <c r="S44" s="30" t="s">
        <v>10</v>
      </c>
      <c r="T44" s="46">
        <f>+SUM(H$9:H44)</f>
        <v>26.282252610000004</v>
      </c>
      <c r="U44" s="46">
        <f>+SUM(I$9:I44)</f>
        <v>13.291030593999995</v>
      </c>
      <c r="V44" s="46">
        <f>+SUM(J$9:J44)</f>
        <v>24.848115906999993</v>
      </c>
      <c r="W44" s="46">
        <f>+SUM(K$9:K44)</f>
        <v>13.14112648500001</v>
      </c>
      <c r="X44" s="46">
        <f>+SUM(L$9:L44)</f>
        <v>12.747783080000007</v>
      </c>
      <c r="Y44" s="46">
        <f>+SUM(M$9:M44)</f>
        <v>12.428428489999995</v>
      </c>
      <c r="Z44" s="46">
        <f>+SUM(N$9:N44)</f>
        <v>20.886269463500003</v>
      </c>
      <c r="AA44" s="46">
        <f>+SUM(O$9:O44)</f>
        <v>15.860711071899999</v>
      </c>
      <c r="AB44" s="46">
        <f>+SUM(P$9:P44)</f>
        <v>15.421627152899994</v>
      </c>
      <c r="AC44" s="46">
        <f>+SUM(Q$9:Q44)</f>
        <v>24.15811681100001</v>
      </c>
    </row>
    <row r="45" spans="2:29" ht="14.25" x14ac:dyDescent="0.2">
      <c r="B45" s="31">
        <v>37</v>
      </c>
      <c r="C45" s="31">
        <v>129</v>
      </c>
      <c r="D45" s="48">
        <f t="shared" si="1"/>
        <v>44598</v>
      </c>
      <c r="E45" s="31" t="str">
        <f>VLOOKUP(WEEKDAY(D45),'help sheet'!$A$1:$B$7,2,FALSE)</f>
        <v>Κυριακή</v>
      </c>
      <c r="F45" s="31">
        <v>37</v>
      </c>
      <c r="G45" s="30" t="s">
        <v>10</v>
      </c>
      <c r="H45" s="49">
        <f>VLOOKUP(B45,'c constant values '!$A$3:$N$368,4,FALSE)*'help sheet'!$D$11</f>
        <v>0.65934152000000001</v>
      </c>
      <c r="I45" s="49">
        <f>VLOOKUP(B45,'c constant values '!$A$3:$O$368,6,FALSE)*'help sheet'!$E$11+VLOOKUP('TKK 2022'!B45,'c constant values '!$A$3:$O$368,10,FALSE)*'help sheet'!$E$12</f>
        <v>0.30403677700000004</v>
      </c>
      <c r="J45" s="49">
        <f>VLOOKUP(B45,'c constant values '!$A$3:$O$368,4,FALSE)*'help sheet'!$F$11+VLOOKUP('TKK 2022'!B45,'c constant values '!$A$3:$O$368,10,FALSE)*'help sheet'!$F$12</f>
        <v>0.6271892320000001</v>
      </c>
      <c r="K45" s="49">
        <f>VLOOKUP(B45,'c constant values '!$A$3:$O$368,4,FALSE)*'help sheet'!$G$11+VLOOKUP(B45,'c constant values '!$A$3:$O$368,11,FALSE)*'help sheet'!$G$14</f>
        <v>0.32967076500000003</v>
      </c>
      <c r="L45" s="49">
        <f>VLOOKUP(B45,'c constant values '!$A$3:$O$368,12,FALSE)*'help sheet'!$H$13</f>
        <v>0.35001559999999998</v>
      </c>
      <c r="M45" s="49">
        <f>VLOOKUP(B45,'c constant values '!$A$3:$O$368,13,FALSE)*'help sheet'!$I$13</f>
        <v>1E-8</v>
      </c>
      <c r="N45" s="49">
        <f>VLOOKUP(B45,'c constant values '!$A$3:$O$368,8,FALSE)*'help sheet'!$J$11+VLOOKUP('TKK 2022'!B45,'c constant values '!$A$3:$O$368,14,FALSE)*'help sheet'!$J$13</f>
        <v>1E-8</v>
      </c>
      <c r="O45" s="49">
        <f>VLOOKUP(B45,'c constant values '!$A$3:$O$368,4,FALSE)*'help sheet'!$K$11+VLOOKUP('TKK 2022'!B45,'c constant values '!$A$3:$O$368,12,FALSE)*'help sheet'!$K$13</f>
        <v>0.42116056159999998</v>
      </c>
      <c r="P45" s="49">
        <f>VLOOKUP(B45,'c constant values '!$A$3:$O$368,6,FALSE)*'help sheet'!$L$11+VLOOKUP('TKK 2022'!B45,'c constant values '!$A$3:$O$368,13,FALSE)*'help sheet'!$L$13</f>
        <v>1.0000000000000002E-8</v>
      </c>
      <c r="Q45" s="49">
        <f>VLOOKUP(B45,'c constant values '!$A$3:$O$368,8,FALSE)*'help sheet'!$M$11+VLOOKUP('TKK 2022'!B45,'c constant values '!$A$3:$O$368,14,FALSE)*'help sheet'!$M$13</f>
        <v>1.0000000000000002E-8</v>
      </c>
      <c r="R45" s="29"/>
      <c r="S45" s="30" t="s">
        <v>10</v>
      </c>
      <c r="T45" s="46">
        <f>+SUM(H$9:H45)</f>
        <v>26.941594130000006</v>
      </c>
      <c r="U45" s="46">
        <f>+SUM(I$9:I45)</f>
        <v>13.595067370999995</v>
      </c>
      <c r="V45" s="46">
        <f>+SUM(J$9:J45)</f>
        <v>25.475305138999992</v>
      </c>
      <c r="W45" s="46">
        <f>+SUM(K$9:K45)</f>
        <v>13.470797250000009</v>
      </c>
      <c r="X45" s="46">
        <f>+SUM(L$9:L45)</f>
        <v>13.097798680000007</v>
      </c>
      <c r="Y45" s="46">
        <f>+SUM(M$9:M45)</f>
        <v>12.428428499999995</v>
      </c>
      <c r="Z45" s="46">
        <f>+SUM(N$9:N45)</f>
        <v>20.886269473500004</v>
      </c>
      <c r="AA45" s="46">
        <f>+SUM(O$9:O45)</f>
        <v>16.2818716335</v>
      </c>
      <c r="AB45" s="46">
        <f>+SUM(P$9:P45)</f>
        <v>15.421627162899995</v>
      </c>
      <c r="AC45" s="46">
        <f>+SUM(Q$9:Q45)</f>
        <v>24.158116821000011</v>
      </c>
    </row>
    <row r="46" spans="2:29" ht="14.25" x14ac:dyDescent="0.2">
      <c r="B46" s="31">
        <v>38</v>
      </c>
      <c r="C46" s="31">
        <v>130</v>
      </c>
      <c r="D46" s="48">
        <f t="shared" si="1"/>
        <v>44599</v>
      </c>
      <c r="E46" s="31" t="str">
        <f>VLOOKUP(WEEKDAY(D46),'help sheet'!$A$1:$B$7,2,FALSE)</f>
        <v>Δευτέρα</v>
      </c>
      <c r="F46" s="31">
        <v>38</v>
      </c>
      <c r="G46" s="30" t="s">
        <v>10</v>
      </c>
      <c r="H46" s="49">
        <f>VLOOKUP(B46,'c constant values '!$A$3:$N$368,4,FALSE)*'help sheet'!$D$11</f>
        <v>0.65934152000000001</v>
      </c>
      <c r="I46" s="49">
        <f>VLOOKUP(B46,'c constant values '!$A$3:$O$368,6,FALSE)*'help sheet'!$E$11+VLOOKUP('TKK 2022'!B46,'c constant values '!$A$3:$O$368,10,FALSE)*'help sheet'!$E$12</f>
        <v>0.38400432400000001</v>
      </c>
      <c r="J46" s="49">
        <f>VLOOKUP(B46,'c constant values '!$A$3:$O$368,4,FALSE)*'help sheet'!$F$11+VLOOKUP('TKK 2022'!B46,'c constant values '!$A$3:$O$368,10,FALSE)*'help sheet'!$F$12</f>
        <v>0.6271892320000001</v>
      </c>
      <c r="K46" s="49">
        <f>VLOOKUP(B46,'c constant values '!$A$3:$O$368,4,FALSE)*'help sheet'!$G$11+VLOOKUP(B46,'c constant values '!$A$3:$O$368,11,FALSE)*'help sheet'!$G$14</f>
        <v>0.32967076500000003</v>
      </c>
      <c r="L46" s="49">
        <f>VLOOKUP(B46,'c constant values '!$A$3:$O$368,12,FALSE)*'help sheet'!$H$13</f>
        <v>0.35001559999999998</v>
      </c>
      <c r="M46" s="49">
        <f>VLOOKUP(B46,'c constant values '!$A$3:$O$368,13,FALSE)*'help sheet'!$I$13</f>
        <v>0.42380762</v>
      </c>
      <c r="N46" s="49">
        <f>VLOOKUP(B46,'c constant values '!$A$3:$O$368,8,FALSE)*'help sheet'!$J$11+VLOOKUP('TKK 2022'!B46,'c constant values '!$A$3:$O$368,14,FALSE)*'help sheet'!$J$13</f>
        <v>0.80428781299999996</v>
      </c>
      <c r="O46" s="49">
        <f>VLOOKUP(B46,'c constant values '!$A$3:$O$368,4,FALSE)*'help sheet'!$K$11+VLOOKUP('TKK 2022'!B46,'c constant values '!$A$3:$O$368,12,FALSE)*'help sheet'!$K$13</f>
        <v>0.42116056159999998</v>
      </c>
      <c r="P46" s="49">
        <f>VLOOKUP(B46,'c constant values '!$A$3:$O$368,6,FALSE)*'help sheet'!$L$11+VLOOKUP('TKK 2022'!B46,'c constant values '!$A$3:$O$368,13,FALSE)*'help sheet'!$L$13</f>
        <v>0.51025722780000005</v>
      </c>
      <c r="Q46" s="49">
        <f>VLOOKUP(B46,'c constant values '!$A$3:$O$368,8,FALSE)*'help sheet'!$M$11+VLOOKUP('TKK 2022'!B46,'c constant values '!$A$3:$O$368,14,FALSE)*'help sheet'!$M$13</f>
        <v>0.91745846799999997</v>
      </c>
      <c r="R46" s="29"/>
      <c r="S46" s="30" t="s">
        <v>10</v>
      </c>
      <c r="T46" s="46">
        <f>+SUM(H$9:H46)</f>
        <v>27.600935650000007</v>
      </c>
      <c r="U46" s="46">
        <f>+SUM(I$9:I46)</f>
        <v>13.979071694999995</v>
      </c>
      <c r="V46" s="46">
        <f>+SUM(J$9:J46)</f>
        <v>26.102494370999992</v>
      </c>
      <c r="W46" s="46">
        <f>+SUM(K$9:K46)</f>
        <v>13.800468015000009</v>
      </c>
      <c r="X46" s="46">
        <f>+SUM(L$9:L46)</f>
        <v>13.447814280000008</v>
      </c>
      <c r="Y46" s="46">
        <f>+SUM(M$9:M46)</f>
        <v>12.852236119999995</v>
      </c>
      <c r="Z46" s="46">
        <f>+SUM(N$9:N46)</f>
        <v>21.690557286500002</v>
      </c>
      <c r="AA46" s="46">
        <f>+SUM(O$9:O46)</f>
        <v>16.7030321951</v>
      </c>
      <c r="AB46" s="46">
        <f>+SUM(P$9:P46)</f>
        <v>15.931884390699995</v>
      </c>
      <c r="AC46" s="46">
        <f>+SUM(Q$9:Q46)</f>
        <v>25.07557528900001</v>
      </c>
    </row>
    <row r="47" spans="2:29" ht="14.25" x14ac:dyDescent="0.2">
      <c r="B47" s="31">
        <v>39</v>
      </c>
      <c r="C47" s="31">
        <v>131</v>
      </c>
      <c r="D47" s="48">
        <f t="shared" si="1"/>
        <v>44600</v>
      </c>
      <c r="E47" s="31" t="str">
        <f>VLOOKUP(WEEKDAY(D47),'help sheet'!$A$1:$B$7,2,FALSE)</f>
        <v>Τρίτη</v>
      </c>
      <c r="F47" s="31">
        <v>39</v>
      </c>
      <c r="G47" s="30" t="s">
        <v>10</v>
      </c>
      <c r="H47" s="49">
        <f>VLOOKUP(B47,'c constant values '!$A$3:$N$368,4,FALSE)*'help sheet'!$D$11</f>
        <v>0.65934152000000001</v>
      </c>
      <c r="I47" s="49">
        <f>VLOOKUP(B47,'c constant values '!$A$3:$O$368,6,FALSE)*'help sheet'!$E$11+VLOOKUP('TKK 2022'!B47,'c constant values '!$A$3:$O$368,10,FALSE)*'help sheet'!$E$12</f>
        <v>0.38400432400000001</v>
      </c>
      <c r="J47" s="49">
        <f>VLOOKUP(B47,'c constant values '!$A$3:$O$368,4,FALSE)*'help sheet'!$F$11+VLOOKUP('TKK 2022'!B47,'c constant values '!$A$3:$O$368,10,FALSE)*'help sheet'!$F$12</f>
        <v>0.6271892320000001</v>
      </c>
      <c r="K47" s="49">
        <f>VLOOKUP(B47,'c constant values '!$A$3:$O$368,4,FALSE)*'help sheet'!$G$11+VLOOKUP(B47,'c constant values '!$A$3:$O$368,11,FALSE)*'help sheet'!$G$14</f>
        <v>0.32967076500000003</v>
      </c>
      <c r="L47" s="49">
        <f>VLOOKUP(B47,'c constant values '!$A$3:$O$368,12,FALSE)*'help sheet'!$H$13</f>
        <v>0.35001559999999998</v>
      </c>
      <c r="M47" s="49">
        <f>VLOOKUP(B47,'c constant values '!$A$3:$O$368,13,FALSE)*'help sheet'!$I$13</f>
        <v>0.42380762</v>
      </c>
      <c r="N47" s="49">
        <f>VLOOKUP(B47,'c constant values '!$A$3:$O$368,8,FALSE)*'help sheet'!$J$11+VLOOKUP('TKK 2022'!B47,'c constant values '!$A$3:$O$368,14,FALSE)*'help sheet'!$J$13</f>
        <v>0.80428781299999996</v>
      </c>
      <c r="O47" s="49">
        <f>VLOOKUP(B47,'c constant values '!$A$3:$O$368,4,FALSE)*'help sheet'!$K$11+VLOOKUP('TKK 2022'!B47,'c constant values '!$A$3:$O$368,12,FALSE)*'help sheet'!$K$13</f>
        <v>0.42116056159999998</v>
      </c>
      <c r="P47" s="49">
        <f>VLOOKUP(B47,'c constant values '!$A$3:$O$368,6,FALSE)*'help sheet'!$L$11+VLOOKUP('TKK 2022'!B47,'c constant values '!$A$3:$O$368,13,FALSE)*'help sheet'!$L$13</f>
        <v>0.51025722780000005</v>
      </c>
      <c r="Q47" s="49">
        <f>VLOOKUP(B47,'c constant values '!$A$3:$O$368,8,FALSE)*'help sheet'!$M$11+VLOOKUP('TKK 2022'!B47,'c constant values '!$A$3:$O$368,14,FALSE)*'help sheet'!$M$13</f>
        <v>0.91745846799999997</v>
      </c>
      <c r="R47" s="29"/>
      <c r="S47" s="30" t="s">
        <v>10</v>
      </c>
      <c r="T47" s="46">
        <f>+SUM(H$9:H47)</f>
        <v>28.260277170000009</v>
      </c>
      <c r="U47" s="46">
        <f>+SUM(I$9:I47)</f>
        <v>14.363076018999994</v>
      </c>
      <c r="V47" s="46">
        <f>+SUM(J$9:J47)</f>
        <v>26.729683602999991</v>
      </c>
      <c r="W47" s="46">
        <f>+SUM(K$9:K47)</f>
        <v>14.130138780000008</v>
      </c>
      <c r="X47" s="46">
        <f>+SUM(L$9:L47)</f>
        <v>13.797829880000009</v>
      </c>
      <c r="Y47" s="46">
        <f>+SUM(M$9:M47)</f>
        <v>13.276043739999995</v>
      </c>
      <c r="Z47" s="46">
        <f>+SUM(N$9:N47)</f>
        <v>22.494845099500001</v>
      </c>
      <c r="AA47" s="46">
        <f>+SUM(O$9:O47)</f>
        <v>17.124192756700001</v>
      </c>
      <c r="AB47" s="46">
        <f>+SUM(P$9:P47)</f>
        <v>16.442141618499996</v>
      </c>
      <c r="AC47" s="46">
        <f>+SUM(Q$9:Q47)</f>
        <v>25.99303375700001</v>
      </c>
    </row>
    <row r="48" spans="2:29" ht="14.25" x14ac:dyDescent="0.2">
      <c r="B48" s="31">
        <v>40</v>
      </c>
      <c r="C48" s="31">
        <v>132</v>
      </c>
      <c r="D48" s="48">
        <f t="shared" si="1"/>
        <v>44601</v>
      </c>
      <c r="E48" s="31" t="str">
        <f>VLOOKUP(WEEKDAY(D48),'help sheet'!$A$1:$B$7,2,FALSE)</f>
        <v>Τετάρτη</v>
      </c>
      <c r="F48" s="31">
        <v>40</v>
      </c>
      <c r="G48" s="30" t="s">
        <v>10</v>
      </c>
      <c r="H48" s="49">
        <f>VLOOKUP(B48,'c constant values '!$A$3:$N$368,4,FALSE)*'help sheet'!$D$11</f>
        <v>0.65934152000000001</v>
      </c>
      <c r="I48" s="49">
        <f>VLOOKUP(B48,'c constant values '!$A$3:$O$368,6,FALSE)*'help sheet'!$E$11+VLOOKUP('TKK 2022'!B48,'c constant values '!$A$3:$O$368,10,FALSE)*'help sheet'!$E$12</f>
        <v>0.38400432400000001</v>
      </c>
      <c r="J48" s="49">
        <f>VLOOKUP(B48,'c constant values '!$A$3:$O$368,4,FALSE)*'help sheet'!$F$11+VLOOKUP('TKK 2022'!B48,'c constant values '!$A$3:$O$368,10,FALSE)*'help sheet'!$F$12</f>
        <v>0.6271892320000001</v>
      </c>
      <c r="K48" s="49">
        <f>VLOOKUP(B48,'c constant values '!$A$3:$O$368,4,FALSE)*'help sheet'!$G$11+VLOOKUP(B48,'c constant values '!$A$3:$O$368,11,FALSE)*'help sheet'!$G$14</f>
        <v>0.32967076500000003</v>
      </c>
      <c r="L48" s="49">
        <f>VLOOKUP(B48,'c constant values '!$A$3:$O$368,12,FALSE)*'help sheet'!$H$13</f>
        <v>0.35001559999999998</v>
      </c>
      <c r="M48" s="49">
        <f>VLOOKUP(B48,'c constant values '!$A$3:$O$368,13,FALSE)*'help sheet'!$I$13</f>
        <v>0.42380762</v>
      </c>
      <c r="N48" s="49">
        <f>VLOOKUP(B48,'c constant values '!$A$3:$O$368,8,FALSE)*'help sheet'!$J$11+VLOOKUP('TKK 2022'!B48,'c constant values '!$A$3:$O$368,14,FALSE)*'help sheet'!$J$13</f>
        <v>0.80428781299999996</v>
      </c>
      <c r="O48" s="49">
        <f>VLOOKUP(B48,'c constant values '!$A$3:$O$368,4,FALSE)*'help sheet'!$K$11+VLOOKUP('TKK 2022'!B48,'c constant values '!$A$3:$O$368,12,FALSE)*'help sheet'!$K$13</f>
        <v>0.42116056159999998</v>
      </c>
      <c r="P48" s="49">
        <f>VLOOKUP(B48,'c constant values '!$A$3:$O$368,6,FALSE)*'help sheet'!$L$11+VLOOKUP('TKK 2022'!B48,'c constant values '!$A$3:$O$368,13,FALSE)*'help sheet'!$L$13</f>
        <v>0.51025722780000005</v>
      </c>
      <c r="Q48" s="49">
        <f>VLOOKUP(B48,'c constant values '!$A$3:$O$368,8,FALSE)*'help sheet'!$M$11+VLOOKUP('TKK 2022'!B48,'c constant values '!$A$3:$O$368,14,FALSE)*'help sheet'!$M$13</f>
        <v>0.91745846799999997</v>
      </c>
      <c r="R48" s="29"/>
      <c r="S48" s="30" t="s">
        <v>10</v>
      </c>
      <c r="T48" s="46">
        <f>+SUM(H$9:H48)</f>
        <v>28.919618690000011</v>
      </c>
      <c r="U48" s="46">
        <f>+SUM(I$9:I48)</f>
        <v>14.747080342999993</v>
      </c>
      <c r="V48" s="46">
        <f>+SUM(J$9:J48)</f>
        <v>27.35687283499999</v>
      </c>
      <c r="W48" s="46">
        <f>+SUM(K$9:K48)</f>
        <v>14.459809545000008</v>
      </c>
      <c r="X48" s="46">
        <f>+SUM(L$9:L48)</f>
        <v>14.14784548000001</v>
      </c>
      <c r="Y48" s="46">
        <f>+SUM(M$9:M48)</f>
        <v>13.699851359999995</v>
      </c>
      <c r="Z48" s="46">
        <f>+SUM(N$9:N48)</f>
        <v>23.299132912499999</v>
      </c>
      <c r="AA48" s="46">
        <f>+SUM(O$9:O48)</f>
        <v>17.545353318300002</v>
      </c>
      <c r="AB48" s="46">
        <f>+SUM(P$9:P48)</f>
        <v>16.952398846299996</v>
      </c>
      <c r="AC48" s="46">
        <f>+SUM(Q$9:Q48)</f>
        <v>26.910492225000009</v>
      </c>
    </row>
    <row r="49" spans="2:29" ht="14.25" x14ac:dyDescent="0.2">
      <c r="B49" s="31">
        <v>41</v>
      </c>
      <c r="C49" s="31">
        <v>133</v>
      </c>
      <c r="D49" s="48">
        <f t="shared" si="1"/>
        <v>44602</v>
      </c>
      <c r="E49" s="31" t="str">
        <f>VLOOKUP(WEEKDAY(D49),'help sheet'!$A$1:$B$7,2,FALSE)</f>
        <v>Πέμπτη</v>
      </c>
      <c r="F49" s="31">
        <v>41</v>
      </c>
      <c r="G49" s="30" t="s">
        <v>10</v>
      </c>
      <c r="H49" s="49">
        <f>VLOOKUP(B49,'c constant values '!$A$3:$N$368,4,FALSE)*'help sheet'!$D$11</f>
        <v>0.65934152000000001</v>
      </c>
      <c r="I49" s="49">
        <f>VLOOKUP(B49,'c constant values '!$A$3:$O$368,6,FALSE)*'help sheet'!$E$11+VLOOKUP('TKK 2022'!B49,'c constant values '!$A$3:$O$368,10,FALSE)*'help sheet'!$E$12</f>
        <v>0.38400432400000001</v>
      </c>
      <c r="J49" s="49">
        <f>VLOOKUP(B49,'c constant values '!$A$3:$O$368,4,FALSE)*'help sheet'!$F$11+VLOOKUP('TKK 2022'!B49,'c constant values '!$A$3:$O$368,10,FALSE)*'help sheet'!$F$12</f>
        <v>0.6271892320000001</v>
      </c>
      <c r="K49" s="49">
        <f>VLOOKUP(B49,'c constant values '!$A$3:$O$368,4,FALSE)*'help sheet'!$G$11+VLOOKUP(B49,'c constant values '!$A$3:$O$368,11,FALSE)*'help sheet'!$G$14</f>
        <v>0.32967076500000003</v>
      </c>
      <c r="L49" s="49">
        <f>VLOOKUP(B49,'c constant values '!$A$3:$O$368,12,FALSE)*'help sheet'!$H$13</f>
        <v>0.35001559999999998</v>
      </c>
      <c r="M49" s="49">
        <f>VLOOKUP(B49,'c constant values '!$A$3:$O$368,13,FALSE)*'help sheet'!$I$13</f>
        <v>0.42380762</v>
      </c>
      <c r="N49" s="49">
        <f>VLOOKUP(B49,'c constant values '!$A$3:$O$368,8,FALSE)*'help sheet'!$J$11+VLOOKUP('TKK 2022'!B49,'c constant values '!$A$3:$O$368,14,FALSE)*'help sheet'!$J$13</f>
        <v>0.80428781299999996</v>
      </c>
      <c r="O49" s="49">
        <f>VLOOKUP(B49,'c constant values '!$A$3:$O$368,4,FALSE)*'help sheet'!$K$11+VLOOKUP('TKK 2022'!B49,'c constant values '!$A$3:$O$368,12,FALSE)*'help sheet'!$K$13</f>
        <v>0.42116056159999998</v>
      </c>
      <c r="P49" s="49">
        <f>VLOOKUP(B49,'c constant values '!$A$3:$O$368,6,FALSE)*'help sheet'!$L$11+VLOOKUP('TKK 2022'!B49,'c constant values '!$A$3:$O$368,13,FALSE)*'help sheet'!$L$13</f>
        <v>0.51025722780000005</v>
      </c>
      <c r="Q49" s="49">
        <f>VLOOKUP(B49,'c constant values '!$A$3:$O$368,8,FALSE)*'help sheet'!$M$11+VLOOKUP('TKK 2022'!B49,'c constant values '!$A$3:$O$368,14,FALSE)*'help sheet'!$M$13</f>
        <v>0.91745846799999997</v>
      </c>
      <c r="R49" s="29"/>
      <c r="S49" s="30" t="s">
        <v>10</v>
      </c>
      <c r="T49" s="46">
        <f>+SUM(H$9:H49)</f>
        <v>29.578960210000012</v>
      </c>
      <c r="U49" s="46">
        <f>+SUM(I$9:I49)</f>
        <v>15.131084666999993</v>
      </c>
      <c r="V49" s="46">
        <f>+SUM(J$9:J49)</f>
        <v>27.984062066999989</v>
      </c>
      <c r="W49" s="46">
        <f>+SUM(K$9:K49)</f>
        <v>14.789480310000007</v>
      </c>
      <c r="X49" s="46">
        <f>+SUM(L$9:L49)</f>
        <v>14.497861080000011</v>
      </c>
      <c r="Y49" s="46">
        <f>+SUM(M$9:M49)</f>
        <v>14.123658979999995</v>
      </c>
      <c r="Z49" s="46">
        <f>+SUM(N$9:N49)</f>
        <v>24.103420725499998</v>
      </c>
      <c r="AA49" s="46">
        <f>+SUM(O$9:O49)</f>
        <v>17.966513879900003</v>
      </c>
      <c r="AB49" s="46">
        <f>+SUM(P$9:P49)</f>
        <v>17.462656074099996</v>
      </c>
      <c r="AC49" s="46">
        <f>+SUM(Q$9:Q49)</f>
        <v>27.827950693000009</v>
      </c>
    </row>
    <row r="50" spans="2:29" ht="14.25" x14ac:dyDescent="0.2">
      <c r="B50" s="31">
        <v>42</v>
      </c>
      <c r="C50" s="31">
        <v>134</v>
      </c>
      <c r="D50" s="48">
        <f t="shared" si="1"/>
        <v>44603</v>
      </c>
      <c r="E50" s="31" t="str">
        <f>VLOOKUP(WEEKDAY(D50),'help sheet'!$A$1:$B$7,2,FALSE)</f>
        <v xml:space="preserve">Παρασκευή </v>
      </c>
      <c r="F50" s="31">
        <v>42</v>
      </c>
      <c r="G50" s="30" t="s">
        <v>10</v>
      </c>
      <c r="H50" s="49">
        <f>VLOOKUP(B50,'c constant values '!$A$3:$N$368,4,FALSE)*'help sheet'!$D$11</f>
        <v>0.65934152000000001</v>
      </c>
      <c r="I50" s="49">
        <f>VLOOKUP(B50,'c constant values '!$A$3:$O$368,6,FALSE)*'help sheet'!$E$11+VLOOKUP('TKK 2022'!B50,'c constant values '!$A$3:$O$368,10,FALSE)*'help sheet'!$E$12</f>
        <v>0.38400432400000001</v>
      </c>
      <c r="J50" s="49">
        <f>VLOOKUP(B50,'c constant values '!$A$3:$O$368,4,FALSE)*'help sheet'!$F$11+VLOOKUP('TKK 2022'!B50,'c constant values '!$A$3:$O$368,10,FALSE)*'help sheet'!$F$12</f>
        <v>0.6271892320000001</v>
      </c>
      <c r="K50" s="49">
        <f>VLOOKUP(B50,'c constant values '!$A$3:$O$368,4,FALSE)*'help sheet'!$G$11+VLOOKUP(B50,'c constant values '!$A$3:$O$368,11,FALSE)*'help sheet'!$G$14</f>
        <v>0.32967076500000003</v>
      </c>
      <c r="L50" s="49">
        <f>VLOOKUP(B50,'c constant values '!$A$3:$O$368,12,FALSE)*'help sheet'!$H$13</f>
        <v>0.35001559999999998</v>
      </c>
      <c r="M50" s="49">
        <f>VLOOKUP(B50,'c constant values '!$A$3:$O$368,13,FALSE)*'help sheet'!$I$13</f>
        <v>0.42380762</v>
      </c>
      <c r="N50" s="49">
        <f>VLOOKUP(B50,'c constant values '!$A$3:$O$368,8,FALSE)*'help sheet'!$J$11+VLOOKUP('TKK 2022'!B50,'c constant values '!$A$3:$O$368,14,FALSE)*'help sheet'!$J$13</f>
        <v>0.80428781299999996</v>
      </c>
      <c r="O50" s="49">
        <f>VLOOKUP(B50,'c constant values '!$A$3:$O$368,4,FALSE)*'help sheet'!$K$11+VLOOKUP('TKK 2022'!B50,'c constant values '!$A$3:$O$368,12,FALSE)*'help sheet'!$K$13</f>
        <v>0.42116056159999998</v>
      </c>
      <c r="P50" s="49">
        <f>VLOOKUP(B50,'c constant values '!$A$3:$O$368,6,FALSE)*'help sheet'!$L$11+VLOOKUP('TKK 2022'!B50,'c constant values '!$A$3:$O$368,13,FALSE)*'help sheet'!$L$13</f>
        <v>0.51025722780000005</v>
      </c>
      <c r="Q50" s="49">
        <f>VLOOKUP(B50,'c constant values '!$A$3:$O$368,8,FALSE)*'help sheet'!$M$11+VLOOKUP('TKK 2022'!B50,'c constant values '!$A$3:$O$368,14,FALSE)*'help sheet'!$M$13</f>
        <v>0.91745846799999997</v>
      </c>
      <c r="R50" s="29"/>
      <c r="S50" s="30" t="s">
        <v>10</v>
      </c>
      <c r="T50" s="46">
        <f>+SUM(H$9:H50)</f>
        <v>30.238301730000014</v>
      </c>
      <c r="U50" s="46">
        <f>+SUM(I$9:I50)</f>
        <v>15.515088990999992</v>
      </c>
      <c r="V50" s="46">
        <f>+SUM(J$9:J50)</f>
        <v>28.611251298999989</v>
      </c>
      <c r="W50" s="46">
        <f>+SUM(K$9:K50)</f>
        <v>15.119151075000007</v>
      </c>
      <c r="X50" s="46">
        <f>+SUM(L$9:L50)</f>
        <v>14.847876680000011</v>
      </c>
      <c r="Y50" s="46">
        <f>+SUM(M$9:M50)</f>
        <v>14.547466599999995</v>
      </c>
      <c r="Z50" s="46">
        <f>+SUM(N$9:N50)</f>
        <v>24.907708538499996</v>
      </c>
      <c r="AA50" s="46">
        <f>+SUM(O$9:O50)</f>
        <v>18.387674441500003</v>
      </c>
      <c r="AB50" s="46">
        <f>+SUM(P$9:P50)</f>
        <v>17.972913301899997</v>
      </c>
      <c r="AC50" s="46">
        <f>+SUM(Q$9:Q50)</f>
        <v>28.745409161000008</v>
      </c>
    </row>
    <row r="51" spans="2:29" ht="14.25" x14ac:dyDescent="0.2">
      <c r="B51" s="31">
        <v>43</v>
      </c>
      <c r="C51" s="31">
        <v>135</v>
      </c>
      <c r="D51" s="48">
        <f t="shared" si="1"/>
        <v>44604</v>
      </c>
      <c r="E51" s="31" t="str">
        <f>VLOOKUP(WEEKDAY(D51),'help sheet'!$A$1:$B$7,2,FALSE)</f>
        <v>Σάββατο</v>
      </c>
      <c r="F51" s="31">
        <v>43</v>
      </c>
      <c r="G51" s="30" t="s">
        <v>10</v>
      </c>
      <c r="H51" s="49">
        <f>VLOOKUP(B51,'c constant values '!$A$3:$N$368,4,FALSE)*'help sheet'!$D$11</f>
        <v>0.64633280000000004</v>
      </c>
      <c r="I51" s="49">
        <f>VLOOKUP(B51,'c constant values '!$A$3:$O$368,6,FALSE)*'help sheet'!$E$11+VLOOKUP('TKK 2022'!B51,'c constant values '!$A$3:$O$368,10,FALSE)*'help sheet'!$E$12</f>
        <v>0.38242657499999999</v>
      </c>
      <c r="J51" s="49">
        <f>VLOOKUP(B51,'c constant values '!$A$3:$O$368,4,FALSE)*'help sheet'!$F$11+VLOOKUP('TKK 2022'!B51,'c constant values '!$A$3:$O$368,10,FALSE)*'help sheet'!$F$12</f>
        <v>0.61548138400000008</v>
      </c>
      <c r="K51" s="49">
        <f>VLOOKUP(B51,'c constant values '!$A$3:$O$368,4,FALSE)*'help sheet'!$G$11+VLOOKUP(B51,'c constant values '!$A$3:$O$368,11,FALSE)*'help sheet'!$G$14</f>
        <v>0.32316640500000005</v>
      </c>
      <c r="L51" s="49">
        <f>VLOOKUP(B51,'c constant values '!$A$3:$O$368,12,FALSE)*'help sheet'!$H$13</f>
        <v>0.35001559999999998</v>
      </c>
      <c r="M51" s="49">
        <f>VLOOKUP(B51,'c constant values '!$A$3:$O$368,13,FALSE)*'help sheet'!$I$13</f>
        <v>0.42380762</v>
      </c>
      <c r="N51" s="49">
        <f>VLOOKUP(B51,'c constant values '!$A$3:$O$368,8,FALSE)*'help sheet'!$J$11+VLOOKUP('TKK 2022'!B51,'c constant values '!$A$3:$O$368,14,FALSE)*'help sheet'!$J$13</f>
        <v>1E-8</v>
      </c>
      <c r="O51" s="49">
        <f>VLOOKUP(B51,'c constant values '!$A$3:$O$368,4,FALSE)*'help sheet'!$K$11+VLOOKUP('TKK 2022'!B51,'c constant values '!$A$3:$O$368,12,FALSE)*'help sheet'!$K$13</f>
        <v>0.41816855600000002</v>
      </c>
      <c r="P51" s="49">
        <f>VLOOKUP(B51,'c constant values '!$A$3:$O$368,6,FALSE)*'help sheet'!$L$11+VLOOKUP('TKK 2022'!B51,'c constant values '!$A$3:$O$368,13,FALSE)*'help sheet'!$L$13</f>
        <v>0.50662840510000007</v>
      </c>
      <c r="Q51" s="49">
        <f>VLOOKUP(B51,'c constant values '!$A$3:$O$368,8,FALSE)*'help sheet'!$M$11+VLOOKUP('TKK 2022'!B51,'c constant values '!$A$3:$O$368,14,FALSE)*'help sheet'!$M$13</f>
        <v>1.0000000000000002E-8</v>
      </c>
      <c r="R51" s="29"/>
      <c r="S51" s="30" t="s">
        <v>10</v>
      </c>
      <c r="T51" s="46">
        <f>+SUM(H$9:H51)</f>
        <v>30.884634530000014</v>
      </c>
      <c r="U51" s="46">
        <f>+SUM(I$9:I51)</f>
        <v>15.897515565999992</v>
      </c>
      <c r="V51" s="46">
        <f>+SUM(J$9:J51)</f>
        <v>29.226732682999987</v>
      </c>
      <c r="W51" s="46">
        <f>+SUM(K$9:K51)</f>
        <v>15.442317480000007</v>
      </c>
      <c r="X51" s="46">
        <f>+SUM(L$9:L51)</f>
        <v>15.197892280000012</v>
      </c>
      <c r="Y51" s="46">
        <f>+SUM(M$9:M51)</f>
        <v>14.971274219999994</v>
      </c>
      <c r="Z51" s="46">
        <f>+SUM(N$9:N51)</f>
        <v>24.907708548499997</v>
      </c>
      <c r="AA51" s="46">
        <f>+SUM(O$9:O51)</f>
        <v>18.805842997500005</v>
      </c>
      <c r="AB51" s="46">
        <f>+SUM(P$9:P51)</f>
        <v>18.479541706999996</v>
      </c>
      <c r="AC51" s="46">
        <f>+SUM(Q$9:Q51)</f>
        <v>28.745409171000009</v>
      </c>
    </row>
    <row r="52" spans="2:29" ht="14.25" x14ac:dyDescent="0.2">
      <c r="B52" s="31">
        <v>44</v>
      </c>
      <c r="C52" s="31">
        <v>136</v>
      </c>
      <c r="D52" s="48">
        <f t="shared" si="1"/>
        <v>44605</v>
      </c>
      <c r="E52" s="31" t="str">
        <f>VLOOKUP(WEEKDAY(D52),'help sheet'!$A$1:$B$7,2,FALSE)</f>
        <v>Κυριακή</v>
      </c>
      <c r="F52" s="31">
        <v>44</v>
      </c>
      <c r="G52" s="30" t="s">
        <v>10</v>
      </c>
      <c r="H52" s="49">
        <f>VLOOKUP(B52,'c constant values '!$A$3:$N$368,4,FALSE)*'help sheet'!$D$11</f>
        <v>0.64633280000000004</v>
      </c>
      <c r="I52" s="49">
        <f>VLOOKUP(B52,'c constant values '!$A$3:$O$368,6,FALSE)*'help sheet'!$E$11+VLOOKUP('TKK 2022'!B52,'c constant values '!$A$3:$O$368,10,FALSE)*'help sheet'!$E$12</f>
        <v>0.30403677700000004</v>
      </c>
      <c r="J52" s="49">
        <f>VLOOKUP(B52,'c constant values '!$A$3:$O$368,4,FALSE)*'help sheet'!$F$11+VLOOKUP('TKK 2022'!B52,'c constant values '!$A$3:$O$368,10,FALSE)*'help sheet'!$F$12</f>
        <v>0.61548138400000008</v>
      </c>
      <c r="K52" s="49">
        <f>VLOOKUP(B52,'c constant values '!$A$3:$O$368,4,FALSE)*'help sheet'!$G$11+VLOOKUP(B52,'c constant values '!$A$3:$O$368,11,FALSE)*'help sheet'!$G$14</f>
        <v>0.32316640500000005</v>
      </c>
      <c r="L52" s="49">
        <f>VLOOKUP(B52,'c constant values '!$A$3:$O$368,12,FALSE)*'help sheet'!$H$13</f>
        <v>0.35001559999999998</v>
      </c>
      <c r="M52" s="49">
        <f>VLOOKUP(B52,'c constant values '!$A$3:$O$368,13,FALSE)*'help sheet'!$I$13</f>
        <v>1E-8</v>
      </c>
      <c r="N52" s="49">
        <f>VLOOKUP(B52,'c constant values '!$A$3:$O$368,8,FALSE)*'help sheet'!$J$11+VLOOKUP('TKK 2022'!B52,'c constant values '!$A$3:$O$368,14,FALSE)*'help sheet'!$J$13</f>
        <v>1E-8</v>
      </c>
      <c r="O52" s="49">
        <f>VLOOKUP(B52,'c constant values '!$A$3:$O$368,4,FALSE)*'help sheet'!$K$11+VLOOKUP('TKK 2022'!B52,'c constant values '!$A$3:$O$368,12,FALSE)*'help sheet'!$K$13</f>
        <v>0.41816855600000002</v>
      </c>
      <c r="P52" s="49">
        <f>VLOOKUP(B52,'c constant values '!$A$3:$O$368,6,FALSE)*'help sheet'!$L$11+VLOOKUP('TKK 2022'!B52,'c constant values '!$A$3:$O$368,13,FALSE)*'help sheet'!$L$13</f>
        <v>1.0000000000000002E-8</v>
      </c>
      <c r="Q52" s="49">
        <f>VLOOKUP(B52,'c constant values '!$A$3:$O$368,8,FALSE)*'help sheet'!$M$11+VLOOKUP('TKK 2022'!B52,'c constant values '!$A$3:$O$368,14,FALSE)*'help sheet'!$M$13</f>
        <v>1.0000000000000002E-8</v>
      </c>
      <c r="R52" s="29"/>
      <c r="S52" s="30" t="s">
        <v>10</v>
      </c>
      <c r="T52" s="46">
        <f>+SUM(H$9:H52)</f>
        <v>31.530967330000014</v>
      </c>
      <c r="U52" s="46">
        <f>+SUM(I$9:I52)</f>
        <v>16.201552342999992</v>
      </c>
      <c r="V52" s="46">
        <f>+SUM(J$9:J52)</f>
        <v>29.842214066999986</v>
      </c>
      <c r="W52" s="46">
        <f>+SUM(K$9:K52)</f>
        <v>15.765483885000007</v>
      </c>
      <c r="X52" s="46">
        <f>+SUM(L$9:L52)</f>
        <v>15.547907880000013</v>
      </c>
      <c r="Y52" s="46">
        <f>+SUM(M$9:M52)</f>
        <v>14.971274229999995</v>
      </c>
      <c r="Z52" s="46">
        <f>+SUM(N$9:N52)</f>
        <v>24.907708558499998</v>
      </c>
      <c r="AA52" s="46">
        <f>+SUM(O$9:O52)</f>
        <v>19.224011553500006</v>
      </c>
      <c r="AB52" s="46">
        <f>+SUM(P$9:P52)</f>
        <v>18.479541716999996</v>
      </c>
      <c r="AC52" s="46">
        <f>+SUM(Q$9:Q52)</f>
        <v>28.74540918100001</v>
      </c>
    </row>
    <row r="53" spans="2:29" ht="14.25" x14ac:dyDescent="0.2">
      <c r="B53" s="31">
        <v>45</v>
      </c>
      <c r="C53" s="31">
        <v>137</v>
      </c>
      <c r="D53" s="48">
        <f t="shared" si="1"/>
        <v>44606</v>
      </c>
      <c r="E53" s="31" t="str">
        <f>VLOOKUP(WEEKDAY(D53),'help sheet'!$A$1:$B$7,2,FALSE)</f>
        <v>Δευτέρα</v>
      </c>
      <c r="F53" s="31">
        <v>45</v>
      </c>
      <c r="G53" s="30" t="s">
        <v>10</v>
      </c>
      <c r="H53" s="49">
        <f>VLOOKUP(B53,'c constant values '!$A$3:$N$368,4,FALSE)*'help sheet'!$D$11</f>
        <v>0.64633280000000004</v>
      </c>
      <c r="I53" s="49">
        <f>VLOOKUP(B53,'c constant values '!$A$3:$O$368,6,FALSE)*'help sheet'!$E$11+VLOOKUP('TKK 2022'!B53,'c constant values '!$A$3:$O$368,10,FALSE)*'help sheet'!$E$12</f>
        <v>0.38242657499999999</v>
      </c>
      <c r="J53" s="49">
        <f>VLOOKUP(B53,'c constant values '!$A$3:$O$368,4,FALSE)*'help sheet'!$F$11+VLOOKUP('TKK 2022'!B53,'c constant values '!$A$3:$O$368,10,FALSE)*'help sheet'!$F$12</f>
        <v>0.61548138400000008</v>
      </c>
      <c r="K53" s="49">
        <f>VLOOKUP(B53,'c constant values '!$A$3:$O$368,4,FALSE)*'help sheet'!$G$11+VLOOKUP(B53,'c constant values '!$A$3:$O$368,11,FALSE)*'help sheet'!$G$14</f>
        <v>0.32316640500000005</v>
      </c>
      <c r="L53" s="49">
        <f>VLOOKUP(B53,'c constant values '!$A$3:$O$368,12,FALSE)*'help sheet'!$H$13</f>
        <v>0.35001559999999998</v>
      </c>
      <c r="M53" s="49">
        <f>VLOOKUP(B53,'c constant values '!$A$3:$O$368,13,FALSE)*'help sheet'!$I$13</f>
        <v>0.42380762</v>
      </c>
      <c r="N53" s="49">
        <f>VLOOKUP(B53,'c constant values '!$A$3:$O$368,8,FALSE)*'help sheet'!$J$11+VLOOKUP('TKK 2022'!B53,'c constant values '!$A$3:$O$368,14,FALSE)*'help sheet'!$J$13</f>
        <v>0.79194140749999997</v>
      </c>
      <c r="O53" s="49">
        <f>VLOOKUP(B53,'c constant values '!$A$3:$O$368,4,FALSE)*'help sheet'!$K$11+VLOOKUP('TKK 2022'!B53,'c constant values '!$A$3:$O$368,12,FALSE)*'help sheet'!$K$13</f>
        <v>0.41816855600000002</v>
      </c>
      <c r="P53" s="49">
        <f>VLOOKUP(B53,'c constant values '!$A$3:$O$368,6,FALSE)*'help sheet'!$L$11+VLOOKUP('TKK 2022'!B53,'c constant values '!$A$3:$O$368,13,FALSE)*'help sheet'!$L$13</f>
        <v>0.50662840510000007</v>
      </c>
      <c r="Q53" s="49">
        <f>VLOOKUP(B53,'c constant values '!$A$3:$O$368,8,FALSE)*'help sheet'!$M$11+VLOOKUP('TKK 2022'!B53,'c constant values '!$A$3:$O$368,14,FALSE)*'help sheet'!$M$13</f>
        <v>0.90036344499999998</v>
      </c>
      <c r="R53" s="29"/>
      <c r="S53" s="30" t="s">
        <v>10</v>
      </c>
      <c r="T53" s="46">
        <f>+SUM(H$9:H53)</f>
        <v>32.177300130000013</v>
      </c>
      <c r="U53" s="46">
        <f>+SUM(I$9:I53)</f>
        <v>16.583978917999993</v>
      </c>
      <c r="V53" s="46">
        <f>+SUM(J$9:J53)</f>
        <v>30.457695450999985</v>
      </c>
      <c r="W53" s="46">
        <f>+SUM(K$9:K53)</f>
        <v>16.088650290000007</v>
      </c>
      <c r="X53" s="46">
        <f>+SUM(L$9:L53)</f>
        <v>15.897923480000014</v>
      </c>
      <c r="Y53" s="46">
        <f>+SUM(M$9:M53)</f>
        <v>15.395081849999995</v>
      </c>
      <c r="Z53" s="46">
        <f>+SUM(N$9:N53)</f>
        <v>25.699649965999999</v>
      </c>
      <c r="AA53" s="46">
        <f>+SUM(O$9:O53)</f>
        <v>19.642180109500007</v>
      </c>
      <c r="AB53" s="46">
        <f>+SUM(P$9:P53)</f>
        <v>18.986170122099995</v>
      </c>
      <c r="AC53" s="46">
        <f>+SUM(Q$9:Q53)</f>
        <v>29.64577262600001</v>
      </c>
    </row>
    <row r="54" spans="2:29" ht="14.25" x14ac:dyDescent="0.2">
      <c r="B54" s="31">
        <v>46</v>
      </c>
      <c r="C54" s="31">
        <v>138</v>
      </c>
      <c r="D54" s="48">
        <f t="shared" si="1"/>
        <v>44607</v>
      </c>
      <c r="E54" s="31" t="str">
        <f>VLOOKUP(WEEKDAY(D54),'help sheet'!$A$1:$B$7,2,FALSE)</f>
        <v>Τρίτη</v>
      </c>
      <c r="F54" s="31">
        <v>46</v>
      </c>
      <c r="G54" s="30" t="s">
        <v>10</v>
      </c>
      <c r="H54" s="49">
        <f>VLOOKUP(B54,'c constant values '!$A$3:$N$368,4,FALSE)*'help sheet'!$D$11</f>
        <v>0.64633280000000004</v>
      </c>
      <c r="I54" s="49">
        <f>VLOOKUP(B54,'c constant values '!$A$3:$O$368,6,FALSE)*'help sheet'!$E$11+VLOOKUP('TKK 2022'!B54,'c constant values '!$A$3:$O$368,10,FALSE)*'help sheet'!$E$12</f>
        <v>0.38242657499999999</v>
      </c>
      <c r="J54" s="49">
        <f>VLOOKUP(B54,'c constant values '!$A$3:$O$368,4,FALSE)*'help sheet'!$F$11+VLOOKUP('TKK 2022'!B54,'c constant values '!$A$3:$O$368,10,FALSE)*'help sheet'!$F$12</f>
        <v>0.61548138400000008</v>
      </c>
      <c r="K54" s="49">
        <f>VLOOKUP(B54,'c constant values '!$A$3:$O$368,4,FALSE)*'help sheet'!$G$11+VLOOKUP(B54,'c constant values '!$A$3:$O$368,11,FALSE)*'help sheet'!$G$14</f>
        <v>0.32316640500000005</v>
      </c>
      <c r="L54" s="49">
        <f>VLOOKUP(B54,'c constant values '!$A$3:$O$368,12,FALSE)*'help sheet'!$H$13</f>
        <v>0.35001559999999998</v>
      </c>
      <c r="M54" s="49">
        <f>VLOOKUP(B54,'c constant values '!$A$3:$O$368,13,FALSE)*'help sheet'!$I$13</f>
        <v>0.42380762</v>
      </c>
      <c r="N54" s="49">
        <f>VLOOKUP(B54,'c constant values '!$A$3:$O$368,8,FALSE)*'help sheet'!$J$11+VLOOKUP('TKK 2022'!B54,'c constant values '!$A$3:$O$368,14,FALSE)*'help sheet'!$J$13</f>
        <v>0.79194140749999997</v>
      </c>
      <c r="O54" s="49">
        <f>VLOOKUP(B54,'c constant values '!$A$3:$O$368,4,FALSE)*'help sheet'!$K$11+VLOOKUP('TKK 2022'!B54,'c constant values '!$A$3:$O$368,12,FALSE)*'help sheet'!$K$13</f>
        <v>0.41816855600000002</v>
      </c>
      <c r="P54" s="49">
        <f>VLOOKUP(B54,'c constant values '!$A$3:$O$368,6,FALSE)*'help sheet'!$L$11+VLOOKUP('TKK 2022'!B54,'c constant values '!$A$3:$O$368,13,FALSE)*'help sheet'!$L$13</f>
        <v>0.50662840510000007</v>
      </c>
      <c r="Q54" s="49">
        <f>VLOOKUP(B54,'c constant values '!$A$3:$O$368,8,FALSE)*'help sheet'!$M$11+VLOOKUP('TKK 2022'!B54,'c constant values '!$A$3:$O$368,14,FALSE)*'help sheet'!$M$13</f>
        <v>0.90036344499999998</v>
      </c>
      <c r="R54" s="29"/>
      <c r="S54" s="30" t="s">
        <v>10</v>
      </c>
      <c r="T54" s="46">
        <f>+SUM(H$9:H54)</f>
        <v>32.823632930000016</v>
      </c>
      <c r="U54" s="46">
        <f>+SUM(I$9:I54)</f>
        <v>16.966405492999993</v>
      </c>
      <c r="V54" s="46">
        <f>+SUM(J$9:J54)</f>
        <v>31.073176834999984</v>
      </c>
      <c r="W54" s="46">
        <f>+SUM(K$9:K54)</f>
        <v>16.411816695000006</v>
      </c>
      <c r="X54" s="46">
        <f>+SUM(L$9:L54)</f>
        <v>16.247939080000013</v>
      </c>
      <c r="Y54" s="46">
        <f>+SUM(M$9:M54)</f>
        <v>15.818889469999995</v>
      </c>
      <c r="Z54" s="46">
        <f>+SUM(N$9:N54)</f>
        <v>26.4915913735</v>
      </c>
      <c r="AA54" s="46">
        <f>+SUM(O$9:O54)</f>
        <v>20.060348665500008</v>
      </c>
      <c r="AB54" s="46">
        <f>+SUM(P$9:P54)</f>
        <v>19.492798527199994</v>
      </c>
      <c r="AC54" s="46">
        <f>+SUM(Q$9:Q54)</f>
        <v>30.54613607100001</v>
      </c>
    </row>
    <row r="55" spans="2:29" ht="14.25" x14ac:dyDescent="0.2">
      <c r="B55" s="31">
        <v>47</v>
      </c>
      <c r="C55" s="31">
        <v>139</v>
      </c>
      <c r="D55" s="48">
        <f t="shared" si="1"/>
        <v>44608</v>
      </c>
      <c r="E55" s="31" t="str">
        <f>VLOOKUP(WEEKDAY(D55),'help sheet'!$A$1:$B$7,2,FALSE)</f>
        <v>Τετάρτη</v>
      </c>
      <c r="F55" s="31">
        <v>47</v>
      </c>
      <c r="G55" s="30" t="s">
        <v>10</v>
      </c>
      <c r="H55" s="49">
        <f>VLOOKUP(B55,'c constant values '!$A$3:$N$368,4,FALSE)*'help sheet'!$D$11</f>
        <v>0.64633280000000004</v>
      </c>
      <c r="I55" s="49">
        <f>VLOOKUP(B55,'c constant values '!$A$3:$O$368,6,FALSE)*'help sheet'!$E$11+VLOOKUP('TKK 2022'!B55,'c constant values '!$A$3:$O$368,10,FALSE)*'help sheet'!$E$12</f>
        <v>0.38242657499999999</v>
      </c>
      <c r="J55" s="49">
        <f>VLOOKUP(B55,'c constant values '!$A$3:$O$368,4,FALSE)*'help sheet'!$F$11+VLOOKUP('TKK 2022'!B55,'c constant values '!$A$3:$O$368,10,FALSE)*'help sheet'!$F$12</f>
        <v>0.61548138400000008</v>
      </c>
      <c r="K55" s="49">
        <f>VLOOKUP(B55,'c constant values '!$A$3:$O$368,4,FALSE)*'help sheet'!$G$11+VLOOKUP(B55,'c constant values '!$A$3:$O$368,11,FALSE)*'help sheet'!$G$14</f>
        <v>0.32316640500000005</v>
      </c>
      <c r="L55" s="49">
        <f>VLOOKUP(B55,'c constant values '!$A$3:$O$368,12,FALSE)*'help sheet'!$H$13</f>
        <v>0.35001559999999998</v>
      </c>
      <c r="M55" s="49">
        <f>VLOOKUP(B55,'c constant values '!$A$3:$O$368,13,FALSE)*'help sheet'!$I$13</f>
        <v>0.42380762</v>
      </c>
      <c r="N55" s="49">
        <f>VLOOKUP(B55,'c constant values '!$A$3:$O$368,8,FALSE)*'help sheet'!$J$11+VLOOKUP('TKK 2022'!B55,'c constant values '!$A$3:$O$368,14,FALSE)*'help sheet'!$J$13</f>
        <v>0.79194140749999997</v>
      </c>
      <c r="O55" s="49">
        <f>VLOOKUP(B55,'c constant values '!$A$3:$O$368,4,FALSE)*'help sheet'!$K$11+VLOOKUP('TKK 2022'!B55,'c constant values '!$A$3:$O$368,12,FALSE)*'help sheet'!$K$13</f>
        <v>0.41816855600000002</v>
      </c>
      <c r="P55" s="49">
        <f>VLOOKUP(B55,'c constant values '!$A$3:$O$368,6,FALSE)*'help sheet'!$L$11+VLOOKUP('TKK 2022'!B55,'c constant values '!$A$3:$O$368,13,FALSE)*'help sheet'!$L$13</f>
        <v>0.50662840510000007</v>
      </c>
      <c r="Q55" s="49">
        <f>VLOOKUP(B55,'c constant values '!$A$3:$O$368,8,FALSE)*'help sheet'!$M$11+VLOOKUP('TKK 2022'!B55,'c constant values '!$A$3:$O$368,14,FALSE)*'help sheet'!$M$13</f>
        <v>0.90036344499999998</v>
      </c>
      <c r="R55" s="29"/>
      <c r="S55" s="30" t="s">
        <v>10</v>
      </c>
      <c r="T55" s="46">
        <f>+SUM(H$9:H55)</f>
        <v>33.46996573000002</v>
      </c>
      <c r="U55" s="46">
        <f>+SUM(I$9:I55)</f>
        <v>17.348832067999993</v>
      </c>
      <c r="V55" s="46">
        <f>+SUM(J$9:J55)</f>
        <v>31.688658218999983</v>
      </c>
      <c r="W55" s="46">
        <f>+SUM(K$9:K55)</f>
        <v>16.734983100000004</v>
      </c>
      <c r="X55" s="46">
        <f>+SUM(L$9:L55)</f>
        <v>16.597954680000012</v>
      </c>
      <c r="Y55" s="46">
        <f>+SUM(M$9:M55)</f>
        <v>16.242697089999997</v>
      </c>
      <c r="Z55" s="46">
        <f>+SUM(N$9:N55)</f>
        <v>27.283532781000002</v>
      </c>
      <c r="AA55" s="46">
        <f>+SUM(O$9:O55)</f>
        <v>20.47851722150001</v>
      </c>
      <c r="AB55" s="46">
        <f>+SUM(P$9:P55)</f>
        <v>19.999426932299993</v>
      </c>
      <c r="AC55" s="46">
        <f>+SUM(Q$9:Q55)</f>
        <v>31.44649951600001</v>
      </c>
    </row>
    <row r="56" spans="2:29" ht="14.25" x14ac:dyDescent="0.2">
      <c r="B56" s="31">
        <v>48</v>
      </c>
      <c r="C56" s="31">
        <v>140</v>
      </c>
      <c r="D56" s="48">
        <f t="shared" si="1"/>
        <v>44609</v>
      </c>
      <c r="E56" s="31" t="str">
        <f>VLOOKUP(WEEKDAY(D56),'help sheet'!$A$1:$B$7,2,FALSE)</f>
        <v>Πέμπτη</v>
      </c>
      <c r="F56" s="31">
        <v>48</v>
      </c>
      <c r="G56" s="30" t="s">
        <v>10</v>
      </c>
      <c r="H56" s="49">
        <f>VLOOKUP(B56,'c constant values '!$A$3:$N$368,4,FALSE)*'help sheet'!$D$11</f>
        <v>0.64633280000000004</v>
      </c>
      <c r="I56" s="49">
        <f>VLOOKUP(B56,'c constant values '!$A$3:$O$368,6,FALSE)*'help sheet'!$E$11+VLOOKUP('TKK 2022'!B56,'c constant values '!$A$3:$O$368,10,FALSE)*'help sheet'!$E$12</f>
        <v>0.38242657499999999</v>
      </c>
      <c r="J56" s="49">
        <f>VLOOKUP(B56,'c constant values '!$A$3:$O$368,4,FALSE)*'help sheet'!$F$11+VLOOKUP('TKK 2022'!B56,'c constant values '!$A$3:$O$368,10,FALSE)*'help sheet'!$F$12</f>
        <v>0.61548138400000008</v>
      </c>
      <c r="K56" s="49">
        <f>VLOOKUP(B56,'c constant values '!$A$3:$O$368,4,FALSE)*'help sheet'!$G$11+VLOOKUP(B56,'c constant values '!$A$3:$O$368,11,FALSE)*'help sheet'!$G$14</f>
        <v>0.32316640500000005</v>
      </c>
      <c r="L56" s="49">
        <f>VLOOKUP(B56,'c constant values '!$A$3:$O$368,12,FALSE)*'help sheet'!$H$13</f>
        <v>0.35001559999999998</v>
      </c>
      <c r="M56" s="49">
        <f>VLOOKUP(B56,'c constant values '!$A$3:$O$368,13,FALSE)*'help sheet'!$I$13</f>
        <v>0.42380762</v>
      </c>
      <c r="N56" s="49">
        <f>VLOOKUP(B56,'c constant values '!$A$3:$O$368,8,FALSE)*'help sheet'!$J$11+VLOOKUP('TKK 2022'!B56,'c constant values '!$A$3:$O$368,14,FALSE)*'help sheet'!$J$13</f>
        <v>0.79194140749999997</v>
      </c>
      <c r="O56" s="49">
        <f>VLOOKUP(B56,'c constant values '!$A$3:$O$368,4,FALSE)*'help sheet'!$K$11+VLOOKUP('TKK 2022'!B56,'c constant values '!$A$3:$O$368,12,FALSE)*'help sheet'!$K$13</f>
        <v>0.41816855600000002</v>
      </c>
      <c r="P56" s="49">
        <f>VLOOKUP(B56,'c constant values '!$A$3:$O$368,6,FALSE)*'help sheet'!$L$11+VLOOKUP('TKK 2022'!B56,'c constant values '!$A$3:$O$368,13,FALSE)*'help sheet'!$L$13</f>
        <v>0.50662840510000007</v>
      </c>
      <c r="Q56" s="49">
        <f>VLOOKUP(B56,'c constant values '!$A$3:$O$368,8,FALSE)*'help sheet'!$M$11+VLOOKUP('TKK 2022'!B56,'c constant values '!$A$3:$O$368,14,FALSE)*'help sheet'!$M$13</f>
        <v>0.90036344499999998</v>
      </c>
      <c r="R56" s="29"/>
      <c r="S56" s="30" t="s">
        <v>10</v>
      </c>
      <c r="T56" s="46">
        <f>+SUM(H$9:H56)</f>
        <v>34.116298530000023</v>
      </c>
      <c r="U56" s="46">
        <f>+SUM(I$9:I56)</f>
        <v>17.731258642999993</v>
      </c>
      <c r="V56" s="46">
        <f>+SUM(J$9:J56)</f>
        <v>32.304139602999982</v>
      </c>
      <c r="W56" s="46">
        <f>+SUM(K$9:K56)</f>
        <v>17.058149505000003</v>
      </c>
      <c r="X56" s="46">
        <f>+SUM(L$9:L56)</f>
        <v>16.94797028000001</v>
      </c>
      <c r="Y56" s="46">
        <f>+SUM(M$9:M56)</f>
        <v>16.666504709999998</v>
      </c>
      <c r="Z56" s="46">
        <f>+SUM(N$9:N56)</f>
        <v>28.075474188500003</v>
      </c>
      <c r="AA56" s="46">
        <f>+SUM(O$9:O56)</f>
        <v>20.896685777500011</v>
      </c>
      <c r="AB56" s="46">
        <f>+SUM(P$9:P56)</f>
        <v>20.506055337399992</v>
      </c>
      <c r="AC56" s="46">
        <f>+SUM(Q$9:Q56)</f>
        <v>32.346862961000014</v>
      </c>
    </row>
    <row r="57" spans="2:29" ht="14.25" x14ac:dyDescent="0.2">
      <c r="B57" s="31">
        <v>49</v>
      </c>
      <c r="C57" s="31">
        <v>141</v>
      </c>
      <c r="D57" s="48">
        <f t="shared" si="1"/>
        <v>44610</v>
      </c>
      <c r="E57" s="31" t="str">
        <f>VLOOKUP(WEEKDAY(D57),'help sheet'!$A$1:$B$7,2,FALSE)</f>
        <v xml:space="preserve">Παρασκευή </v>
      </c>
      <c r="F57" s="31">
        <v>49</v>
      </c>
      <c r="G57" s="30" t="s">
        <v>10</v>
      </c>
      <c r="H57" s="49">
        <f>VLOOKUP(B57,'c constant values '!$A$3:$N$368,4,FALSE)*'help sheet'!$D$11</f>
        <v>0.64633280000000004</v>
      </c>
      <c r="I57" s="49">
        <f>VLOOKUP(B57,'c constant values '!$A$3:$O$368,6,FALSE)*'help sheet'!$E$11+VLOOKUP('TKK 2022'!B57,'c constant values '!$A$3:$O$368,10,FALSE)*'help sheet'!$E$12</f>
        <v>0.38242657499999999</v>
      </c>
      <c r="J57" s="49">
        <f>VLOOKUP(B57,'c constant values '!$A$3:$O$368,4,FALSE)*'help sheet'!$F$11+VLOOKUP('TKK 2022'!B57,'c constant values '!$A$3:$O$368,10,FALSE)*'help sheet'!$F$12</f>
        <v>0.61548138400000008</v>
      </c>
      <c r="K57" s="49">
        <f>VLOOKUP(B57,'c constant values '!$A$3:$O$368,4,FALSE)*'help sheet'!$G$11+VLOOKUP(B57,'c constant values '!$A$3:$O$368,11,FALSE)*'help sheet'!$G$14</f>
        <v>0.32316640500000005</v>
      </c>
      <c r="L57" s="49">
        <f>VLOOKUP(B57,'c constant values '!$A$3:$O$368,12,FALSE)*'help sheet'!$H$13</f>
        <v>0.35001559999999998</v>
      </c>
      <c r="M57" s="49">
        <f>VLOOKUP(B57,'c constant values '!$A$3:$O$368,13,FALSE)*'help sheet'!$I$13</f>
        <v>0.42380762</v>
      </c>
      <c r="N57" s="49">
        <f>VLOOKUP(B57,'c constant values '!$A$3:$O$368,8,FALSE)*'help sheet'!$J$11+VLOOKUP('TKK 2022'!B57,'c constant values '!$A$3:$O$368,14,FALSE)*'help sheet'!$J$13</f>
        <v>0.79194140749999997</v>
      </c>
      <c r="O57" s="49">
        <f>VLOOKUP(B57,'c constant values '!$A$3:$O$368,4,FALSE)*'help sheet'!$K$11+VLOOKUP('TKK 2022'!B57,'c constant values '!$A$3:$O$368,12,FALSE)*'help sheet'!$K$13</f>
        <v>0.41816855600000002</v>
      </c>
      <c r="P57" s="49">
        <f>VLOOKUP(B57,'c constant values '!$A$3:$O$368,6,FALSE)*'help sheet'!$L$11+VLOOKUP('TKK 2022'!B57,'c constant values '!$A$3:$O$368,13,FALSE)*'help sheet'!$L$13</f>
        <v>0.50662840510000007</v>
      </c>
      <c r="Q57" s="49">
        <f>VLOOKUP(B57,'c constant values '!$A$3:$O$368,8,FALSE)*'help sheet'!$M$11+VLOOKUP('TKK 2022'!B57,'c constant values '!$A$3:$O$368,14,FALSE)*'help sheet'!$M$13</f>
        <v>0.90036344499999998</v>
      </c>
      <c r="R57" s="29"/>
      <c r="S57" s="30" t="s">
        <v>10</v>
      </c>
      <c r="T57" s="46">
        <f>+SUM(H$9:H57)</f>
        <v>34.762631330000026</v>
      </c>
      <c r="U57" s="46">
        <f>+SUM(I$9:I57)</f>
        <v>18.113685217999993</v>
      </c>
      <c r="V57" s="46">
        <f>+SUM(J$9:J57)</f>
        <v>32.919620986999981</v>
      </c>
      <c r="W57" s="46">
        <f>+SUM(K$9:K57)</f>
        <v>17.381315910000001</v>
      </c>
      <c r="X57" s="46">
        <f>+SUM(L$9:L57)</f>
        <v>17.297985880000009</v>
      </c>
      <c r="Y57" s="46">
        <f>+SUM(M$9:M57)</f>
        <v>17.09031233</v>
      </c>
      <c r="Z57" s="46">
        <f>+SUM(N$9:N57)</f>
        <v>28.867415596000004</v>
      </c>
      <c r="AA57" s="46">
        <f>+SUM(O$9:O57)</f>
        <v>21.314854333500012</v>
      </c>
      <c r="AB57" s="46">
        <f>+SUM(P$9:P57)</f>
        <v>21.012683742499991</v>
      </c>
      <c r="AC57" s="46">
        <f>+SUM(Q$9:Q57)</f>
        <v>33.24722640600001</v>
      </c>
    </row>
    <row r="58" spans="2:29" ht="14.25" x14ac:dyDescent="0.2">
      <c r="B58" s="31">
        <v>50</v>
      </c>
      <c r="C58" s="31">
        <v>142</v>
      </c>
      <c r="D58" s="48">
        <f t="shared" si="1"/>
        <v>44611</v>
      </c>
      <c r="E58" s="31" t="str">
        <f>VLOOKUP(WEEKDAY(D58),'help sheet'!$A$1:$B$7,2,FALSE)</f>
        <v>Σάββατο</v>
      </c>
      <c r="F58" s="31">
        <v>50</v>
      </c>
      <c r="G58" s="30" t="s">
        <v>10</v>
      </c>
      <c r="H58" s="49">
        <f>VLOOKUP(B58,'c constant values '!$A$3:$N$368,4,FALSE)*'help sheet'!$D$11</f>
        <v>0.62729449999999998</v>
      </c>
      <c r="I58" s="49">
        <f>VLOOKUP(B58,'c constant values '!$A$3:$O$368,6,FALSE)*'help sheet'!$E$11+VLOOKUP('TKK 2022'!B58,'c constant values '!$A$3:$O$368,10,FALSE)*'help sheet'!$E$12</f>
        <v>0.38011753400000003</v>
      </c>
      <c r="J58" s="49">
        <f>VLOOKUP(B58,'c constant values '!$A$3:$O$368,4,FALSE)*'help sheet'!$F$11+VLOOKUP('TKK 2022'!B58,'c constant values '!$A$3:$O$368,10,FALSE)*'help sheet'!$F$12</f>
        <v>0.59834691400000006</v>
      </c>
      <c r="K58" s="49">
        <f>VLOOKUP(B58,'c constant values '!$A$3:$O$368,4,FALSE)*'help sheet'!$G$11+VLOOKUP(B58,'c constant values '!$A$3:$O$368,11,FALSE)*'help sheet'!$G$14</f>
        <v>0.31364725500000001</v>
      </c>
      <c r="L58" s="49">
        <f>VLOOKUP(B58,'c constant values '!$A$3:$O$368,12,FALSE)*'help sheet'!$H$13</f>
        <v>0.35001559999999998</v>
      </c>
      <c r="M58" s="49">
        <f>VLOOKUP(B58,'c constant values '!$A$3:$O$368,13,FALSE)*'help sheet'!$I$13</f>
        <v>0.42380762</v>
      </c>
      <c r="N58" s="49">
        <f>VLOOKUP(B58,'c constant values '!$A$3:$O$368,8,FALSE)*'help sheet'!$J$11+VLOOKUP('TKK 2022'!B58,'c constant values '!$A$3:$O$368,14,FALSE)*'help sheet'!$J$13</f>
        <v>1E-8</v>
      </c>
      <c r="O58" s="49">
        <f>VLOOKUP(B58,'c constant values '!$A$3:$O$368,4,FALSE)*'help sheet'!$K$11+VLOOKUP('TKK 2022'!B58,'c constant values '!$A$3:$O$368,12,FALSE)*'help sheet'!$K$13</f>
        <v>0.41378974699999993</v>
      </c>
      <c r="P58" s="49">
        <f>VLOOKUP(B58,'c constant values '!$A$3:$O$368,6,FALSE)*'help sheet'!$L$11+VLOOKUP('TKK 2022'!B58,'c constant values '!$A$3:$O$368,13,FALSE)*'help sheet'!$L$13</f>
        <v>0.50131761080000004</v>
      </c>
      <c r="Q58" s="49">
        <f>VLOOKUP(B58,'c constant values '!$A$3:$O$368,8,FALSE)*'help sheet'!$M$11+VLOOKUP('TKK 2022'!B58,'c constant values '!$A$3:$O$368,14,FALSE)*'help sheet'!$M$13</f>
        <v>1.0000000000000002E-8</v>
      </c>
      <c r="R58" s="29"/>
      <c r="S58" s="30" t="s">
        <v>10</v>
      </c>
      <c r="T58" s="46">
        <f>+SUM(H$9:H58)</f>
        <v>35.389925830000024</v>
      </c>
      <c r="U58" s="46">
        <f>+SUM(I$9:I58)</f>
        <v>18.493802751999993</v>
      </c>
      <c r="V58" s="46">
        <f>+SUM(J$9:J58)</f>
        <v>33.517967900999977</v>
      </c>
      <c r="W58" s="46">
        <f>+SUM(K$9:K58)</f>
        <v>17.694963165000001</v>
      </c>
      <c r="X58" s="46">
        <f>+SUM(L$9:L58)</f>
        <v>17.648001480000008</v>
      </c>
      <c r="Y58" s="46">
        <f>+SUM(M$9:M58)</f>
        <v>17.514119950000001</v>
      </c>
      <c r="Z58" s="46">
        <f>+SUM(N$9:N58)</f>
        <v>28.867415606000005</v>
      </c>
      <c r="AA58" s="46">
        <f>+SUM(O$9:O58)</f>
        <v>21.728644080500011</v>
      </c>
      <c r="AB58" s="46">
        <f>+SUM(P$9:P58)</f>
        <v>21.514001353299992</v>
      </c>
      <c r="AC58" s="46">
        <f>+SUM(Q$9:Q58)</f>
        <v>33.247226416000011</v>
      </c>
    </row>
    <row r="59" spans="2:29" ht="14.25" x14ac:dyDescent="0.2">
      <c r="B59" s="31">
        <v>51</v>
      </c>
      <c r="C59" s="31">
        <v>143</v>
      </c>
      <c r="D59" s="48">
        <f t="shared" si="1"/>
        <v>44612</v>
      </c>
      <c r="E59" s="31" t="str">
        <f>VLOOKUP(WEEKDAY(D59),'help sheet'!$A$1:$B$7,2,FALSE)</f>
        <v>Κυριακή</v>
      </c>
      <c r="F59" s="31">
        <v>51</v>
      </c>
      <c r="G59" s="30" t="s">
        <v>10</v>
      </c>
      <c r="H59" s="49">
        <f>VLOOKUP(B59,'c constant values '!$A$3:$N$368,4,FALSE)*'help sheet'!$D$11</f>
        <v>0.62729449999999998</v>
      </c>
      <c r="I59" s="49">
        <f>VLOOKUP(B59,'c constant values '!$A$3:$O$368,6,FALSE)*'help sheet'!$E$11+VLOOKUP('TKK 2022'!B59,'c constant values '!$A$3:$O$368,10,FALSE)*'help sheet'!$E$12</f>
        <v>0.30403677700000004</v>
      </c>
      <c r="J59" s="49">
        <f>VLOOKUP(B59,'c constant values '!$A$3:$O$368,4,FALSE)*'help sheet'!$F$11+VLOOKUP('TKK 2022'!B59,'c constant values '!$A$3:$O$368,10,FALSE)*'help sheet'!$F$12</f>
        <v>0.59834691400000006</v>
      </c>
      <c r="K59" s="49">
        <f>VLOOKUP(B59,'c constant values '!$A$3:$O$368,4,FALSE)*'help sheet'!$G$11+VLOOKUP(B59,'c constant values '!$A$3:$O$368,11,FALSE)*'help sheet'!$G$14</f>
        <v>0.31364725500000001</v>
      </c>
      <c r="L59" s="49">
        <f>VLOOKUP(B59,'c constant values '!$A$3:$O$368,12,FALSE)*'help sheet'!$H$13</f>
        <v>0.35001559999999998</v>
      </c>
      <c r="M59" s="49">
        <f>VLOOKUP(B59,'c constant values '!$A$3:$O$368,13,FALSE)*'help sheet'!$I$13</f>
        <v>1E-8</v>
      </c>
      <c r="N59" s="49">
        <f>VLOOKUP(B59,'c constant values '!$A$3:$O$368,8,FALSE)*'help sheet'!$J$11+VLOOKUP('TKK 2022'!B59,'c constant values '!$A$3:$O$368,14,FALSE)*'help sheet'!$J$13</f>
        <v>1E-8</v>
      </c>
      <c r="O59" s="49">
        <f>VLOOKUP(B59,'c constant values '!$A$3:$O$368,4,FALSE)*'help sheet'!$K$11+VLOOKUP('TKK 2022'!B59,'c constant values '!$A$3:$O$368,12,FALSE)*'help sheet'!$K$13</f>
        <v>0.41378974699999993</v>
      </c>
      <c r="P59" s="49">
        <f>VLOOKUP(B59,'c constant values '!$A$3:$O$368,6,FALSE)*'help sheet'!$L$11+VLOOKUP('TKK 2022'!B59,'c constant values '!$A$3:$O$368,13,FALSE)*'help sheet'!$L$13</f>
        <v>1.0000000000000002E-8</v>
      </c>
      <c r="Q59" s="49">
        <f>VLOOKUP(B59,'c constant values '!$A$3:$O$368,8,FALSE)*'help sheet'!$M$11+VLOOKUP('TKK 2022'!B59,'c constant values '!$A$3:$O$368,14,FALSE)*'help sheet'!$M$13</f>
        <v>1.0000000000000002E-8</v>
      </c>
      <c r="R59" s="29"/>
      <c r="S59" s="30" t="s">
        <v>10</v>
      </c>
      <c r="T59" s="46">
        <f>+SUM(H$9:H59)</f>
        <v>36.017220330000022</v>
      </c>
      <c r="U59" s="46">
        <f>+SUM(I$9:I59)</f>
        <v>18.797839528999994</v>
      </c>
      <c r="V59" s="46">
        <f>+SUM(J$9:J59)</f>
        <v>34.116314814999974</v>
      </c>
      <c r="W59" s="46">
        <f>+SUM(K$9:K59)</f>
        <v>18.00861042</v>
      </c>
      <c r="X59" s="46">
        <f>+SUM(L$9:L59)</f>
        <v>17.998017080000007</v>
      </c>
      <c r="Y59" s="46">
        <f>+SUM(M$9:M59)</f>
        <v>17.514119960000002</v>
      </c>
      <c r="Z59" s="46">
        <f>+SUM(N$9:N59)</f>
        <v>28.867415616000006</v>
      </c>
      <c r="AA59" s="46">
        <f>+SUM(O$9:O59)</f>
        <v>22.14243382750001</v>
      </c>
      <c r="AB59" s="46">
        <f>+SUM(P$9:P59)</f>
        <v>21.514001363299993</v>
      </c>
      <c r="AC59" s="46">
        <f>+SUM(Q$9:Q59)</f>
        <v>33.247226426000012</v>
      </c>
    </row>
    <row r="60" spans="2:29" ht="14.25" x14ac:dyDescent="0.2">
      <c r="B60" s="31">
        <v>52</v>
      </c>
      <c r="C60" s="31">
        <v>144</v>
      </c>
      <c r="D60" s="48">
        <f t="shared" si="1"/>
        <v>44613</v>
      </c>
      <c r="E60" s="31" t="str">
        <f>VLOOKUP(WEEKDAY(D60),'help sheet'!$A$1:$B$7,2,FALSE)</f>
        <v>Δευτέρα</v>
      </c>
      <c r="F60" s="31">
        <v>52</v>
      </c>
      <c r="G60" s="30" t="s">
        <v>10</v>
      </c>
      <c r="H60" s="49">
        <f>VLOOKUP(B60,'c constant values '!$A$3:$N$368,4,FALSE)*'help sheet'!$D$11</f>
        <v>0.62729449999999998</v>
      </c>
      <c r="I60" s="49">
        <f>VLOOKUP(B60,'c constant values '!$A$3:$O$368,6,FALSE)*'help sheet'!$E$11+VLOOKUP('TKK 2022'!B60,'c constant values '!$A$3:$O$368,10,FALSE)*'help sheet'!$E$12</f>
        <v>0.38011753400000003</v>
      </c>
      <c r="J60" s="49">
        <f>VLOOKUP(B60,'c constant values '!$A$3:$O$368,4,FALSE)*'help sheet'!$F$11+VLOOKUP('TKK 2022'!B60,'c constant values '!$A$3:$O$368,10,FALSE)*'help sheet'!$F$12</f>
        <v>0.59834691400000006</v>
      </c>
      <c r="K60" s="49">
        <f>VLOOKUP(B60,'c constant values '!$A$3:$O$368,4,FALSE)*'help sheet'!$G$11+VLOOKUP(B60,'c constant values '!$A$3:$O$368,11,FALSE)*'help sheet'!$G$14</f>
        <v>0.31364725500000001</v>
      </c>
      <c r="L60" s="49">
        <f>VLOOKUP(B60,'c constant values '!$A$3:$O$368,12,FALSE)*'help sheet'!$H$13</f>
        <v>0.35001559999999998</v>
      </c>
      <c r="M60" s="49">
        <f>VLOOKUP(B60,'c constant values '!$A$3:$O$368,13,FALSE)*'help sheet'!$I$13</f>
        <v>0.42380762</v>
      </c>
      <c r="N60" s="49">
        <f>VLOOKUP(B60,'c constant values '!$A$3:$O$368,8,FALSE)*'help sheet'!$J$11+VLOOKUP('TKK 2022'!B60,'c constant values '!$A$3:$O$368,14,FALSE)*'help sheet'!$J$13</f>
        <v>0.77387240200000007</v>
      </c>
      <c r="O60" s="49">
        <f>VLOOKUP(B60,'c constant values '!$A$3:$O$368,4,FALSE)*'help sheet'!$K$11+VLOOKUP('TKK 2022'!B60,'c constant values '!$A$3:$O$368,12,FALSE)*'help sheet'!$K$13</f>
        <v>0.41378974699999993</v>
      </c>
      <c r="P60" s="49">
        <f>VLOOKUP(B60,'c constant values '!$A$3:$O$368,6,FALSE)*'help sheet'!$L$11+VLOOKUP('TKK 2022'!B60,'c constant values '!$A$3:$O$368,13,FALSE)*'help sheet'!$L$13</f>
        <v>0.50131761080000004</v>
      </c>
      <c r="Q60" s="49">
        <f>VLOOKUP(B60,'c constant values '!$A$3:$O$368,8,FALSE)*'help sheet'!$M$11+VLOOKUP('TKK 2022'!B60,'c constant values '!$A$3:$O$368,14,FALSE)*'help sheet'!$M$13</f>
        <v>0.87534482199999997</v>
      </c>
      <c r="R60" s="29"/>
      <c r="S60" s="30" t="s">
        <v>10</v>
      </c>
      <c r="T60" s="46">
        <f>+SUM(H$9:H60)</f>
        <v>36.64451483000002</v>
      </c>
      <c r="U60" s="46">
        <f>+SUM(I$9:I60)</f>
        <v>19.177957062999994</v>
      </c>
      <c r="V60" s="46">
        <f>+SUM(J$9:J60)</f>
        <v>34.714661728999971</v>
      </c>
      <c r="W60" s="46">
        <f>+SUM(K$9:K60)</f>
        <v>18.322257674999999</v>
      </c>
      <c r="X60" s="46">
        <f>+SUM(L$9:L60)</f>
        <v>18.348032680000006</v>
      </c>
      <c r="Y60" s="46">
        <f>+SUM(M$9:M60)</f>
        <v>17.937927580000004</v>
      </c>
      <c r="Z60" s="46">
        <f>+SUM(N$9:N60)</f>
        <v>29.641288018000004</v>
      </c>
      <c r="AA60" s="46">
        <f>+SUM(O$9:O60)</f>
        <v>22.556223574500009</v>
      </c>
      <c r="AB60" s="46">
        <f>+SUM(P$9:P60)</f>
        <v>22.015318974099994</v>
      </c>
      <c r="AC60" s="46">
        <f>+SUM(Q$9:Q60)</f>
        <v>34.122571248000014</v>
      </c>
    </row>
    <row r="61" spans="2:29" ht="14.25" x14ac:dyDescent="0.2">
      <c r="B61" s="31">
        <v>53</v>
      </c>
      <c r="C61" s="31">
        <v>145</v>
      </c>
      <c r="D61" s="48">
        <f>D60+1</f>
        <v>44614</v>
      </c>
      <c r="E61" s="31" t="str">
        <f>VLOOKUP(WEEKDAY(D61),'help sheet'!$A$1:$B$7,2,FALSE)</f>
        <v>Τρίτη</v>
      </c>
      <c r="F61" s="31">
        <v>53</v>
      </c>
      <c r="G61" s="30" t="s">
        <v>10</v>
      </c>
      <c r="H61" s="49">
        <f>VLOOKUP(B61,'c constant values '!$A$3:$N$368,4,FALSE)*'help sheet'!$D$11</f>
        <v>0.62729449999999998</v>
      </c>
      <c r="I61" s="49">
        <f>VLOOKUP(B61,'c constant values '!$A$3:$O$368,6,FALSE)*'help sheet'!$E$11+VLOOKUP('TKK 2022'!B61,'c constant values '!$A$3:$O$368,10,FALSE)*'help sheet'!$E$12</f>
        <v>0.38011753400000003</v>
      </c>
      <c r="J61" s="49">
        <f>VLOOKUP(B61,'c constant values '!$A$3:$O$368,4,FALSE)*'help sheet'!$F$11+VLOOKUP('TKK 2022'!B61,'c constant values '!$A$3:$O$368,10,FALSE)*'help sheet'!$F$12</f>
        <v>0.59834691400000006</v>
      </c>
      <c r="K61" s="49">
        <f>VLOOKUP(B61,'c constant values '!$A$3:$O$368,4,FALSE)*'help sheet'!$G$11+VLOOKUP(B61,'c constant values '!$A$3:$O$368,11,FALSE)*'help sheet'!$G$14</f>
        <v>0.31364725500000001</v>
      </c>
      <c r="L61" s="49">
        <f>VLOOKUP(B61,'c constant values '!$A$3:$O$368,12,FALSE)*'help sheet'!$H$13</f>
        <v>0.35001559999999998</v>
      </c>
      <c r="M61" s="49">
        <f>VLOOKUP(B61,'c constant values '!$A$3:$O$368,13,FALSE)*'help sheet'!$I$13</f>
        <v>0.42380762</v>
      </c>
      <c r="N61" s="49">
        <f>VLOOKUP(B61,'c constant values '!$A$3:$O$368,8,FALSE)*'help sheet'!$J$11+VLOOKUP('TKK 2022'!B61,'c constant values '!$A$3:$O$368,14,FALSE)*'help sheet'!$J$13</f>
        <v>0.77387240200000007</v>
      </c>
      <c r="O61" s="49">
        <f>VLOOKUP(B61,'c constant values '!$A$3:$O$368,4,FALSE)*'help sheet'!$K$11+VLOOKUP('TKK 2022'!B61,'c constant values '!$A$3:$O$368,12,FALSE)*'help sheet'!$K$13</f>
        <v>0.41378974699999993</v>
      </c>
      <c r="P61" s="49">
        <f>VLOOKUP(B61,'c constant values '!$A$3:$O$368,6,FALSE)*'help sheet'!$L$11+VLOOKUP('TKK 2022'!B61,'c constant values '!$A$3:$O$368,13,FALSE)*'help sheet'!$L$13</f>
        <v>0.50131761080000004</v>
      </c>
      <c r="Q61" s="49">
        <f>VLOOKUP(B61,'c constant values '!$A$3:$O$368,8,FALSE)*'help sheet'!$M$11+VLOOKUP('TKK 2022'!B61,'c constant values '!$A$3:$O$368,14,FALSE)*'help sheet'!$M$13</f>
        <v>0.87534482199999997</v>
      </c>
      <c r="R61" s="29"/>
      <c r="S61" s="30" t="s">
        <v>10</v>
      </c>
      <c r="T61" s="46">
        <f>+SUM(H$9:H61)</f>
        <v>37.271809330000018</v>
      </c>
      <c r="U61" s="46">
        <f>+SUM(I$9:I61)</f>
        <v>19.558074596999994</v>
      </c>
      <c r="V61" s="46">
        <f>+SUM(J$9:J61)</f>
        <v>35.313008642999968</v>
      </c>
      <c r="W61" s="46">
        <f>+SUM(K$9:K61)</f>
        <v>18.635904929999999</v>
      </c>
      <c r="X61" s="46">
        <f>+SUM(L$9:L61)</f>
        <v>18.698048280000005</v>
      </c>
      <c r="Y61" s="46">
        <f>+SUM(M$9:M61)</f>
        <v>18.361735200000005</v>
      </c>
      <c r="Z61" s="46">
        <f>+SUM(N$9:N61)</f>
        <v>30.415160420000003</v>
      </c>
      <c r="AA61" s="46">
        <f>+SUM(O$9:O61)</f>
        <v>22.970013321500009</v>
      </c>
      <c r="AB61" s="46">
        <f>+SUM(P$9:P61)</f>
        <v>22.516636584899995</v>
      </c>
      <c r="AC61" s="46">
        <f>+SUM(Q$9:Q61)</f>
        <v>34.997916070000016</v>
      </c>
    </row>
    <row r="62" spans="2:29" ht="14.25" x14ac:dyDescent="0.2">
      <c r="B62" s="31">
        <v>54</v>
      </c>
      <c r="C62" s="31">
        <v>146</v>
      </c>
      <c r="D62" s="48">
        <f t="shared" si="1"/>
        <v>44615</v>
      </c>
      <c r="E62" s="31" t="str">
        <f>VLOOKUP(WEEKDAY(D62),'help sheet'!$A$1:$B$7,2,FALSE)</f>
        <v>Τετάρτη</v>
      </c>
      <c r="F62" s="31">
        <v>54</v>
      </c>
      <c r="G62" s="30" t="s">
        <v>10</v>
      </c>
      <c r="H62" s="49">
        <f>VLOOKUP(B62,'c constant values '!$A$3:$N$368,4,FALSE)*'help sheet'!$D$11</f>
        <v>0.62729449999999998</v>
      </c>
      <c r="I62" s="49">
        <f>VLOOKUP(B62,'c constant values '!$A$3:$O$368,6,FALSE)*'help sheet'!$E$11+VLOOKUP('TKK 2022'!B62,'c constant values '!$A$3:$O$368,10,FALSE)*'help sheet'!$E$12</f>
        <v>0.38011753400000003</v>
      </c>
      <c r="J62" s="49">
        <f>VLOOKUP(B62,'c constant values '!$A$3:$O$368,4,FALSE)*'help sheet'!$F$11+VLOOKUP('TKK 2022'!B62,'c constant values '!$A$3:$O$368,10,FALSE)*'help sheet'!$F$12</f>
        <v>0.59834691400000006</v>
      </c>
      <c r="K62" s="49">
        <f>VLOOKUP(B62,'c constant values '!$A$3:$O$368,4,FALSE)*'help sheet'!$G$11+VLOOKUP(B62,'c constant values '!$A$3:$O$368,11,FALSE)*'help sheet'!$G$14</f>
        <v>0.31364725500000001</v>
      </c>
      <c r="L62" s="49">
        <f>VLOOKUP(B62,'c constant values '!$A$3:$O$368,12,FALSE)*'help sheet'!$H$13</f>
        <v>0.35001559999999998</v>
      </c>
      <c r="M62" s="49">
        <f>VLOOKUP(B62,'c constant values '!$A$3:$O$368,13,FALSE)*'help sheet'!$I$13</f>
        <v>0.42380762</v>
      </c>
      <c r="N62" s="49">
        <f>VLOOKUP(B62,'c constant values '!$A$3:$O$368,8,FALSE)*'help sheet'!$J$11+VLOOKUP('TKK 2022'!B62,'c constant values '!$A$3:$O$368,14,FALSE)*'help sheet'!$J$13</f>
        <v>0.77387240200000007</v>
      </c>
      <c r="O62" s="49">
        <f>VLOOKUP(B62,'c constant values '!$A$3:$O$368,4,FALSE)*'help sheet'!$K$11+VLOOKUP('TKK 2022'!B62,'c constant values '!$A$3:$O$368,12,FALSE)*'help sheet'!$K$13</f>
        <v>0.41378974699999993</v>
      </c>
      <c r="P62" s="49">
        <f>VLOOKUP(B62,'c constant values '!$A$3:$O$368,6,FALSE)*'help sheet'!$L$11+VLOOKUP('TKK 2022'!B62,'c constant values '!$A$3:$O$368,13,FALSE)*'help sheet'!$L$13</f>
        <v>0.50131761080000004</v>
      </c>
      <c r="Q62" s="49">
        <f>VLOOKUP(B62,'c constant values '!$A$3:$O$368,8,FALSE)*'help sheet'!$M$11+VLOOKUP('TKK 2022'!B62,'c constant values '!$A$3:$O$368,14,FALSE)*'help sheet'!$M$13</f>
        <v>0.87534482199999997</v>
      </c>
      <c r="R62" s="29"/>
      <c r="S62" s="30" t="s">
        <v>10</v>
      </c>
      <c r="T62" s="46">
        <f>+SUM(H$9:H62)</f>
        <v>37.899103830000016</v>
      </c>
      <c r="U62" s="46">
        <f>+SUM(I$9:I62)</f>
        <v>19.938192130999994</v>
      </c>
      <c r="V62" s="46">
        <f>+SUM(J$9:J62)</f>
        <v>35.911355556999965</v>
      </c>
      <c r="W62" s="46">
        <f>+SUM(K$9:K62)</f>
        <v>18.949552184999998</v>
      </c>
      <c r="X62" s="46">
        <f>+SUM(L$9:L62)</f>
        <v>19.048063880000004</v>
      </c>
      <c r="Y62" s="46">
        <f>+SUM(M$9:M62)</f>
        <v>18.785542820000007</v>
      </c>
      <c r="Z62" s="46">
        <f>+SUM(N$9:N62)</f>
        <v>31.189032822000001</v>
      </c>
      <c r="AA62" s="46">
        <f>+SUM(O$9:O62)</f>
        <v>23.383803068500008</v>
      </c>
      <c r="AB62" s="46">
        <f>+SUM(P$9:P62)</f>
        <v>23.017954195699996</v>
      </c>
      <c r="AC62" s="46">
        <f>+SUM(Q$9:Q62)</f>
        <v>35.873260892000019</v>
      </c>
    </row>
    <row r="63" spans="2:29" ht="14.25" x14ac:dyDescent="0.2">
      <c r="B63" s="31">
        <v>55</v>
      </c>
      <c r="C63" s="31">
        <v>147</v>
      </c>
      <c r="D63" s="48">
        <f t="shared" si="1"/>
        <v>44616</v>
      </c>
      <c r="E63" s="31" t="str">
        <f>VLOOKUP(WEEKDAY(D63),'help sheet'!$A$1:$B$7,2,FALSE)</f>
        <v>Πέμπτη</v>
      </c>
      <c r="F63" s="31">
        <v>55</v>
      </c>
      <c r="G63" s="30" t="s">
        <v>10</v>
      </c>
      <c r="H63" s="49">
        <f>VLOOKUP(B63,'c constant values '!$A$3:$N$368,4,FALSE)*'help sheet'!$D$11</f>
        <v>0.62729449999999998</v>
      </c>
      <c r="I63" s="49">
        <f>VLOOKUP(B63,'c constant values '!$A$3:$O$368,6,FALSE)*'help sheet'!$E$11+VLOOKUP('TKK 2022'!B63,'c constant values '!$A$3:$O$368,10,FALSE)*'help sheet'!$E$12</f>
        <v>0.38011753400000003</v>
      </c>
      <c r="J63" s="49">
        <f>VLOOKUP(B63,'c constant values '!$A$3:$O$368,4,FALSE)*'help sheet'!$F$11+VLOOKUP('TKK 2022'!B63,'c constant values '!$A$3:$O$368,10,FALSE)*'help sheet'!$F$12</f>
        <v>0.59834691400000006</v>
      </c>
      <c r="K63" s="49">
        <f>VLOOKUP(B63,'c constant values '!$A$3:$O$368,4,FALSE)*'help sheet'!$G$11+VLOOKUP(B63,'c constant values '!$A$3:$O$368,11,FALSE)*'help sheet'!$G$14</f>
        <v>0.31364725500000001</v>
      </c>
      <c r="L63" s="49">
        <f>VLOOKUP(B63,'c constant values '!$A$3:$O$368,12,FALSE)*'help sheet'!$H$13</f>
        <v>0.35001559999999998</v>
      </c>
      <c r="M63" s="49">
        <f>VLOOKUP(B63,'c constant values '!$A$3:$O$368,13,FALSE)*'help sheet'!$I$13</f>
        <v>0.42380762</v>
      </c>
      <c r="N63" s="49">
        <f>VLOOKUP(B63,'c constant values '!$A$3:$O$368,8,FALSE)*'help sheet'!$J$11+VLOOKUP('TKK 2022'!B63,'c constant values '!$A$3:$O$368,14,FALSE)*'help sheet'!$J$13</f>
        <v>0.77387240200000007</v>
      </c>
      <c r="O63" s="49">
        <f>VLOOKUP(B63,'c constant values '!$A$3:$O$368,4,FALSE)*'help sheet'!$K$11+VLOOKUP('TKK 2022'!B63,'c constant values '!$A$3:$O$368,12,FALSE)*'help sheet'!$K$13</f>
        <v>0.41378974699999993</v>
      </c>
      <c r="P63" s="49">
        <f>VLOOKUP(B63,'c constant values '!$A$3:$O$368,6,FALSE)*'help sheet'!$L$11+VLOOKUP('TKK 2022'!B63,'c constant values '!$A$3:$O$368,13,FALSE)*'help sheet'!$L$13</f>
        <v>0.50131761080000004</v>
      </c>
      <c r="Q63" s="49">
        <f>VLOOKUP(B63,'c constant values '!$A$3:$O$368,8,FALSE)*'help sheet'!$M$11+VLOOKUP('TKK 2022'!B63,'c constant values '!$A$3:$O$368,14,FALSE)*'help sheet'!$M$13</f>
        <v>0.87534482199999997</v>
      </c>
      <c r="R63" s="29"/>
      <c r="S63" s="30" t="s">
        <v>10</v>
      </c>
      <c r="T63" s="46">
        <f>+SUM(H$9:H63)</f>
        <v>38.526398330000013</v>
      </c>
      <c r="U63" s="46">
        <f>+SUM(I$9:I63)</f>
        <v>20.318309664999994</v>
      </c>
      <c r="V63" s="46">
        <f>+SUM(J$9:J63)</f>
        <v>36.509702470999962</v>
      </c>
      <c r="W63" s="46">
        <f>+SUM(K$9:K63)</f>
        <v>19.263199439999998</v>
      </c>
      <c r="X63" s="46">
        <f>+SUM(L$9:L63)</f>
        <v>19.398079480000003</v>
      </c>
      <c r="Y63" s="46">
        <f>+SUM(M$9:M63)</f>
        <v>19.209350440000009</v>
      </c>
      <c r="Z63" s="46">
        <f>+SUM(N$9:N63)</f>
        <v>31.962905224</v>
      </c>
      <c r="AA63" s="46">
        <f>+SUM(O$9:O63)</f>
        <v>23.797592815500007</v>
      </c>
      <c r="AB63" s="46">
        <f>+SUM(P$9:P63)</f>
        <v>23.519271806499997</v>
      </c>
      <c r="AC63" s="46">
        <f>+SUM(Q$9:Q63)</f>
        <v>36.748605714000021</v>
      </c>
    </row>
    <row r="64" spans="2:29" ht="14.25" x14ac:dyDescent="0.2">
      <c r="B64" s="31">
        <v>56</v>
      </c>
      <c r="C64" s="31">
        <v>148</v>
      </c>
      <c r="D64" s="48">
        <f t="shared" si="1"/>
        <v>44617</v>
      </c>
      <c r="E64" s="31" t="str">
        <f>VLOOKUP(WEEKDAY(D64),'help sheet'!$A$1:$B$7,2,FALSE)</f>
        <v xml:space="preserve">Παρασκευή </v>
      </c>
      <c r="F64" s="31">
        <v>56</v>
      </c>
      <c r="G64" s="30" t="s">
        <v>10</v>
      </c>
      <c r="H64" s="49">
        <f>VLOOKUP(B64,'c constant values '!$A$3:$N$368,4,FALSE)*'help sheet'!$D$11</f>
        <v>0.62729449999999998</v>
      </c>
      <c r="I64" s="49">
        <f>VLOOKUP(B64,'c constant values '!$A$3:$O$368,6,FALSE)*'help sheet'!$E$11+VLOOKUP('TKK 2022'!B64,'c constant values '!$A$3:$O$368,10,FALSE)*'help sheet'!$E$12</f>
        <v>0.38011753400000003</v>
      </c>
      <c r="J64" s="49">
        <f>VLOOKUP(B64,'c constant values '!$A$3:$O$368,4,FALSE)*'help sheet'!$F$11+VLOOKUP('TKK 2022'!B64,'c constant values '!$A$3:$O$368,10,FALSE)*'help sheet'!$F$12</f>
        <v>0.59834691400000006</v>
      </c>
      <c r="K64" s="49">
        <f>VLOOKUP(B64,'c constant values '!$A$3:$O$368,4,FALSE)*'help sheet'!$G$11+VLOOKUP(B64,'c constant values '!$A$3:$O$368,11,FALSE)*'help sheet'!$G$14</f>
        <v>0.31364725500000001</v>
      </c>
      <c r="L64" s="49">
        <f>VLOOKUP(B64,'c constant values '!$A$3:$O$368,12,FALSE)*'help sheet'!$H$13</f>
        <v>0.35001559999999998</v>
      </c>
      <c r="M64" s="49">
        <f>VLOOKUP(B64,'c constant values '!$A$3:$O$368,13,FALSE)*'help sheet'!$I$13</f>
        <v>0.42380762</v>
      </c>
      <c r="N64" s="49">
        <f>VLOOKUP(B64,'c constant values '!$A$3:$O$368,8,FALSE)*'help sheet'!$J$11+VLOOKUP('TKK 2022'!B64,'c constant values '!$A$3:$O$368,14,FALSE)*'help sheet'!$J$13</f>
        <v>0.77387240200000007</v>
      </c>
      <c r="O64" s="49">
        <f>VLOOKUP(B64,'c constant values '!$A$3:$O$368,4,FALSE)*'help sheet'!$K$11+VLOOKUP('TKK 2022'!B64,'c constant values '!$A$3:$O$368,12,FALSE)*'help sheet'!$K$13</f>
        <v>0.41378974699999993</v>
      </c>
      <c r="P64" s="49">
        <f>VLOOKUP(B64,'c constant values '!$A$3:$O$368,6,FALSE)*'help sheet'!$L$11+VLOOKUP('TKK 2022'!B64,'c constant values '!$A$3:$O$368,13,FALSE)*'help sheet'!$L$13</f>
        <v>0.50131761080000004</v>
      </c>
      <c r="Q64" s="49">
        <f>VLOOKUP(B64,'c constant values '!$A$3:$O$368,8,FALSE)*'help sheet'!$M$11+VLOOKUP('TKK 2022'!B64,'c constant values '!$A$3:$O$368,14,FALSE)*'help sheet'!$M$13</f>
        <v>0.87534482199999997</v>
      </c>
      <c r="R64" s="29"/>
      <c r="S64" s="30" t="s">
        <v>10</v>
      </c>
      <c r="T64" s="46">
        <f>+SUM(H$9:H64)</f>
        <v>39.153692830000011</v>
      </c>
      <c r="U64" s="46">
        <f>+SUM(I$9:I64)</f>
        <v>20.698427198999994</v>
      </c>
      <c r="V64" s="46">
        <f>+SUM(J$9:J64)</f>
        <v>37.108049384999958</v>
      </c>
      <c r="W64" s="46">
        <f>+SUM(K$9:K64)</f>
        <v>19.576846694999997</v>
      </c>
      <c r="X64" s="46">
        <f>+SUM(L$9:L64)</f>
        <v>19.748095080000002</v>
      </c>
      <c r="Y64" s="46">
        <f>+SUM(M$9:M64)</f>
        <v>19.63315806000001</v>
      </c>
      <c r="Z64" s="46">
        <f>+SUM(N$9:N64)</f>
        <v>32.736777625999999</v>
      </c>
      <c r="AA64" s="46">
        <f>+SUM(O$9:O64)</f>
        <v>24.211382562500006</v>
      </c>
      <c r="AB64" s="46">
        <f>+SUM(P$9:P64)</f>
        <v>24.020589417299998</v>
      </c>
      <c r="AC64" s="46">
        <f>+SUM(Q$9:Q64)</f>
        <v>37.623950536000024</v>
      </c>
    </row>
    <row r="65" spans="2:29" ht="14.25" x14ac:dyDescent="0.2">
      <c r="B65" s="31">
        <v>57</v>
      </c>
      <c r="C65" s="31">
        <v>149</v>
      </c>
      <c r="D65" s="48">
        <f t="shared" si="1"/>
        <v>44618</v>
      </c>
      <c r="E65" s="31" t="str">
        <f>VLOOKUP(WEEKDAY(D65),'help sheet'!$A$1:$B$7,2,FALSE)</f>
        <v>Σάββατο</v>
      </c>
      <c r="F65" s="31">
        <v>57</v>
      </c>
      <c r="G65" s="30" t="s">
        <v>10</v>
      </c>
      <c r="H65" s="49">
        <f>VLOOKUP(B65,'c constant values '!$A$3:$N$368,4,FALSE)*'help sheet'!$D$11</f>
        <v>0.62729449999999998</v>
      </c>
      <c r="I65" s="49">
        <f>VLOOKUP(B65,'c constant values '!$A$3:$O$368,6,FALSE)*'help sheet'!$E$11+VLOOKUP('TKK 2022'!B65,'c constant values '!$A$3:$O$368,10,FALSE)*'help sheet'!$E$12</f>
        <v>0.38011753400000003</v>
      </c>
      <c r="J65" s="49">
        <f>VLOOKUP(B65,'c constant values '!$A$3:$O$368,4,FALSE)*'help sheet'!$F$11+VLOOKUP('TKK 2022'!B65,'c constant values '!$A$3:$O$368,10,FALSE)*'help sheet'!$F$12</f>
        <v>0.59834691400000006</v>
      </c>
      <c r="K65" s="49">
        <f>VLOOKUP(B65,'c constant values '!$A$3:$O$368,4,FALSE)*'help sheet'!$G$11+VLOOKUP(B65,'c constant values '!$A$3:$O$368,11,FALSE)*'help sheet'!$G$14</f>
        <v>0.31364725500000001</v>
      </c>
      <c r="L65" s="49">
        <f>VLOOKUP(B65,'c constant values '!$A$3:$O$368,12,FALSE)*'help sheet'!$H$13</f>
        <v>0.35001559999999998</v>
      </c>
      <c r="M65" s="49">
        <f>VLOOKUP(B65,'c constant values '!$A$3:$O$368,13,FALSE)*'help sheet'!$I$13</f>
        <v>0.42380762</v>
      </c>
      <c r="N65" s="49">
        <f>VLOOKUP(B65,'c constant values '!$A$3:$O$368,8,FALSE)*'help sheet'!$J$11+VLOOKUP('TKK 2022'!B65,'c constant values '!$A$3:$O$368,14,FALSE)*'help sheet'!$J$13</f>
        <v>1E-8</v>
      </c>
      <c r="O65" s="49">
        <f>VLOOKUP(B65,'c constant values '!$A$3:$O$368,4,FALSE)*'help sheet'!$K$11+VLOOKUP('TKK 2022'!B65,'c constant values '!$A$3:$O$368,12,FALSE)*'help sheet'!$K$13</f>
        <v>0.41378974699999993</v>
      </c>
      <c r="P65" s="49">
        <f>VLOOKUP(B65,'c constant values '!$A$3:$O$368,6,FALSE)*'help sheet'!$L$11+VLOOKUP('TKK 2022'!B65,'c constant values '!$A$3:$O$368,13,FALSE)*'help sheet'!$L$13</f>
        <v>0.50131761080000004</v>
      </c>
      <c r="Q65" s="49">
        <f>VLOOKUP(B65,'c constant values '!$A$3:$O$368,8,FALSE)*'help sheet'!$M$11+VLOOKUP('TKK 2022'!B65,'c constant values '!$A$3:$O$368,14,FALSE)*'help sheet'!$M$13</f>
        <v>1.0000000000000002E-8</v>
      </c>
      <c r="R65" s="29"/>
      <c r="S65" s="30" t="s">
        <v>10</v>
      </c>
      <c r="T65" s="46">
        <f>+SUM(H$9:H65)</f>
        <v>39.780987330000009</v>
      </c>
      <c r="U65" s="46">
        <f>+SUM(I$9:I65)</f>
        <v>21.078544732999994</v>
      </c>
      <c r="V65" s="46">
        <f>+SUM(J$9:J65)</f>
        <v>37.706396298999955</v>
      </c>
      <c r="W65" s="46">
        <f>+SUM(K$9:K65)</f>
        <v>19.890493949999996</v>
      </c>
      <c r="X65" s="46">
        <f>+SUM(L$9:L65)</f>
        <v>20.098110680000001</v>
      </c>
      <c r="Y65" s="46">
        <f>+SUM(M$9:M65)</f>
        <v>20.056965680000012</v>
      </c>
      <c r="Z65" s="46">
        <f>+SUM(N$9:N65)</f>
        <v>32.736777635999999</v>
      </c>
      <c r="AA65" s="46">
        <f>+SUM(O$9:O65)</f>
        <v>24.625172309500005</v>
      </c>
      <c r="AB65" s="46">
        <f>+SUM(P$9:P65)</f>
        <v>24.521907028099999</v>
      </c>
      <c r="AC65" s="46">
        <f>+SUM(Q$9:Q65)</f>
        <v>37.623950546000025</v>
      </c>
    </row>
    <row r="66" spans="2:29" ht="14.25" x14ac:dyDescent="0.2">
      <c r="B66" s="31">
        <v>58</v>
      </c>
      <c r="C66" s="31">
        <v>150</v>
      </c>
      <c r="D66" s="48">
        <f t="shared" si="1"/>
        <v>44619</v>
      </c>
      <c r="E66" s="31" t="str">
        <f>VLOOKUP(WEEKDAY(D66),'help sheet'!$A$1:$B$7,2,FALSE)</f>
        <v>Κυριακή</v>
      </c>
      <c r="F66" s="31">
        <v>58</v>
      </c>
      <c r="G66" s="30" t="s">
        <v>10</v>
      </c>
      <c r="H66" s="49">
        <f>VLOOKUP(B66,'c constant values '!$A$3:$N$368,4,FALSE)*'help sheet'!$D$11</f>
        <v>0.57872546000000002</v>
      </c>
      <c r="I66" s="49">
        <f>VLOOKUP(B66,'c constant values '!$A$3:$O$368,6,FALSE)*'help sheet'!$E$11+VLOOKUP('TKK 2022'!B66,'c constant values '!$A$3:$O$368,10,FALSE)*'help sheet'!$E$12</f>
        <v>0.30403677700000004</v>
      </c>
      <c r="J66" s="49">
        <f>VLOOKUP(B66,'c constant values '!$A$3:$O$368,4,FALSE)*'help sheet'!$F$11+VLOOKUP('TKK 2022'!B66,'c constant values '!$A$3:$O$368,10,FALSE)*'help sheet'!$F$12</f>
        <v>0.55463477800000005</v>
      </c>
      <c r="K66" s="49">
        <f>VLOOKUP(B66,'c constant values '!$A$3:$O$368,4,FALSE)*'help sheet'!$G$11+VLOOKUP(B66,'c constant values '!$A$3:$O$368,11,FALSE)*'help sheet'!$G$14</f>
        <v>0.28936273500000004</v>
      </c>
      <c r="L66" s="49">
        <f>VLOOKUP(B66,'c constant values '!$A$3:$O$368,12,FALSE)*'help sheet'!$H$13</f>
        <v>0.35001559999999998</v>
      </c>
      <c r="M66" s="49">
        <f>VLOOKUP(B66,'c constant values '!$A$3:$O$368,13,FALSE)*'help sheet'!$I$13</f>
        <v>1E-8</v>
      </c>
      <c r="N66" s="49">
        <f>VLOOKUP(B66,'c constant values '!$A$3:$O$368,8,FALSE)*'help sheet'!$J$11+VLOOKUP('TKK 2022'!B66,'c constant values '!$A$3:$O$368,14,FALSE)*'help sheet'!$J$13</f>
        <v>1E-8</v>
      </c>
      <c r="O66" s="49">
        <f>VLOOKUP(B66,'c constant values '!$A$3:$O$368,4,FALSE)*'help sheet'!$K$11+VLOOKUP('TKK 2022'!B66,'c constant values '!$A$3:$O$368,12,FALSE)*'help sheet'!$K$13</f>
        <v>0.4026188678</v>
      </c>
      <c r="P66" s="49">
        <f>VLOOKUP(B66,'c constant values '!$A$3:$O$368,6,FALSE)*'help sheet'!$L$11+VLOOKUP('TKK 2022'!B66,'c constant values '!$A$3:$O$368,13,FALSE)*'help sheet'!$L$13</f>
        <v>1.0000000000000002E-8</v>
      </c>
      <c r="Q66" s="49">
        <f>VLOOKUP(B66,'c constant values '!$A$3:$O$368,8,FALSE)*'help sheet'!$M$11+VLOOKUP('TKK 2022'!B66,'c constant values '!$A$3:$O$368,14,FALSE)*'help sheet'!$M$13</f>
        <v>1.0000000000000002E-8</v>
      </c>
      <c r="R66" s="29"/>
      <c r="S66" s="30" t="s">
        <v>10</v>
      </c>
      <c r="T66" s="46">
        <f>+SUM(H$9:H66)</f>
        <v>40.35971279000001</v>
      </c>
      <c r="U66" s="46">
        <f>+SUM(I$9:I66)</f>
        <v>21.382581509999994</v>
      </c>
      <c r="V66" s="46">
        <f>+SUM(J$9:J66)</f>
        <v>38.261031076999956</v>
      </c>
      <c r="W66" s="46">
        <f>+SUM(K$9:K66)</f>
        <v>20.179856684999997</v>
      </c>
      <c r="X66" s="46">
        <f>+SUM(L$9:L66)</f>
        <v>20.44812628</v>
      </c>
      <c r="Y66" s="46">
        <f>+SUM(M$9:M66)</f>
        <v>20.056965690000013</v>
      </c>
      <c r="Z66" s="46">
        <f>+SUM(N$9:N66)</f>
        <v>32.736777646</v>
      </c>
      <c r="AA66" s="46">
        <f>+SUM(O$9:O66)</f>
        <v>25.027791177300006</v>
      </c>
      <c r="AB66" s="46">
        <f>+SUM(P$9:P66)</f>
        <v>24.5219070381</v>
      </c>
      <c r="AC66" s="46">
        <f>+SUM(Q$9:Q66)</f>
        <v>37.623950556000025</v>
      </c>
    </row>
    <row r="67" spans="2:29" ht="14.25" x14ac:dyDescent="0.2">
      <c r="B67" s="31">
        <v>59</v>
      </c>
      <c r="C67" s="31">
        <v>151</v>
      </c>
      <c r="D67" s="48">
        <f t="shared" si="1"/>
        <v>44620</v>
      </c>
      <c r="E67" s="31" t="str">
        <f>VLOOKUP(WEEKDAY(D67),'help sheet'!$A$1:$B$7,2,FALSE)</f>
        <v>Δευτέρα</v>
      </c>
      <c r="F67" s="31">
        <v>59</v>
      </c>
      <c r="G67" s="30" t="s">
        <v>10</v>
      </c>
      <c r="H67" s="49">
        <f>VLOOKUP(B67,'c constant values '!$A$3:$N$368,4,FALSE)*'help sheet'!$D$11</f>
        <v>0.57872546000000002</v>
      </c>
      <c r="I67" s="49">
        <f>VLOOKUP(B67,'c constant values '!$A$3:$O$368,6,FALSE)*'help sheet'!$E$11+VLOOKUP('TKK 2022'!B67,'c constant values '!$A$3:$O$368,10,FALSE)*'help sheet'!$E$12</f>
        <v>0.37422688900000001</v>
      </c>
      <c r="J67" s="49">
        <f>VLOOKUP(B67,'c constant values '!$A$3:$O$368,4,FALSE)*'help sheet'!$F$11+VLOOKUP('TKK 2022'!B67,'c constant values '!$A$3:$O$368,10,FALSE)*'help sheet'!$F$12</f>
        <v>0.55463477800000005</v>
      </c>
      <c r="K67" s="49">
        <f>VLOOKUP(B67,'c constant values '!$A$3:$O$368,4,FALSE)*'help sheet'!$G$11+VLOOKUP(B67,'c constant values '!$A$3:$O$368,11,FALSE)*'help sheet'!$G$14</f>
        <v>0.28936273500000004</v>
      </c>
      <c r="L67" s="49">
        <f>VLOOKUP(B67,'c constant values '!$A$3:$O$368,12,FALSE)*'help sheet'!$H$13</f>
        <v>0.35001559999999998</v>
      </c>
      <c r="M67" s="49">
        <f>VLOOKUP(B67,'c constant values '!$A$3:$O$368,13,FALSE)*'help sheet'!$I$13</f>
        <v>0.42380762</v>
      </c>
      <c r="N67" s="49">
        <f>VLOOKUP(B67,'c constant values '!$A$3:$O$368,8,FALSE)*'help sheet'!$J$11+VLOOKUP('TKK 2022'!B67,'c constant values '!$A$3:$O$368,14,FALSE)*'help sheet'!$J$13</f>
        <v>0.72777617000000006</v>
      </c>
      <c r="O67" s="49">
        <f>VLOOKUP(B67,'c constant values '!$A$3:$O$368,4,FALSE)*'help sheet'!$K$11+VLOOKUP('TKK 2022'!B67,'c constant values '!$A$3:$O$368,12,FALSE)*'help sheet'!$K$13</f>
        <v>0.4026188678</v>
      </c>
      <c r="P67" s="49">
        <f>VLOOKUP(B67,'c constant values '!$A$3:$O$368,6,FALSE)*'help sheet'!$L$11+VLOOKUP('TKK 2022'!B67,'c constant values '!$A$3:$O$368,13,FALSE)*'help sheet'!$L$13</f>
        <v>0.48776912729999999</v>
      </c>
      <c r="Q67" s="49">
        <f>VLOOKUP(B67,'c constant values '!$A$3:$O$368,8,FALSE)*'help sheet'!$M$11+VLOOKUP('TKK 2022'!B67,'c constant values '!$A$3:$O$368,14,FALSE)*'help sheet'!$M$13</f>
        <v>0.81151927000000001</v>
      </c>
      <c r="R67" s="29"/>
      <c r="S67" s="30" t="s">
        <v>10</v>
      </c>
      <c r="T67" s="46">
        <f>+SUM(H$9:H67)</f>
        <v>40.938438250000011</v>
      </c>
      <c r="U67" s="46">
        <f>+SUM(I$9:I67)</f>
        <v>21.756808398999993</v>
      </c>
      <c r="V67" s="46">
        <f>+SUM(J$9:J67)</f>
        <v>38.815665854999956</v>
      </c>
      <c r="W67" s="46">
        <f>+SUM(K$9:K67)</f>
        <v>20.469219419999998</v>
      </c>
      <c r="X67" s="46">
        <f>+SUM(L$9:L67)</f>
        <v>20.798141879999999</v>
      </c>
      <c r="Y67" s="46">
        <f>+SUM(M$9:M67)</f>
        <v>20.480773310000014</v>
      </c>
      <c r="Z67" s="46">
        <f>+SUM(N$9:N67)</f>
        <v>33.464553815999999</v>
      </c>
      <c r="AA67" s="46">
        <f>+SUM(O$9:O67)</f>
        <v>25.430410045100007</v>
      </c>
      <c r="AB67" s="46">
        <f>+SUM(P$9:P67)</f>
        <v>25.009676165400002</v>
      </c>
      <c r="AC67" s="46">
        <f>+SUM(Q$9:Q67)</f>
        <v>38.435469826000023</v>
      </c>
    </row>
    <row r="68" spans="2:29" ht="14.25" x14ac:dyDescent="0.2">
      <c r="B68" s="31">
        <v>60</v>
      </c>
      <c r="C68" s="31">
        <v>152</v>
      </c>
      <c r="D68" s="48">
        <f t="shared" si="1"/>
        <v>44621</v>
      </c>
      <c r="E68" s="31" t="str">
        <f>VLOOKUP(WEEKDAY(D68),'help sheet'!$A$1:$B$7,2,FALSE)</f>
        <v>Τρίτη</v>
      </c>
      <c r="F68" s="31">
        <v>60</v>
      </c>
      <c r="G68" s="30" t="s">
        <v>10</v>
      </c>
      <c r="H68" s="49">
        <f>VLOOKUP(B68,'c constant values '!$A$3:$N$368,4,FALSE)*'help sheet'!$D$11</f>
        <v>0.57872546000000002</v>
      </c>
      <c r="I68" s="49">
        <f>VLOOKUP(B68,'c constant values '!$A$3:$O$368,6,FALSE)*'help sheet'!$E$11+VLOOKUP('TKK 2022'!B68,'c constant values '!$A$3:$O$368,10,FALSE)*'help sheet'!$E$12</f>
        <v>0.34033853200000003</v>
      </c>
      <c r="J68" s="49">
        <f>VLOOKUP(B68,'c constant values '!$A$3:$O$368,4,FALSE)*'help sheet'!$F$11+VLOOKUP('TKK 2022'!B68,'c constant values '!$A$3:$O$368,10,FALSE)*'help sheet'!$F$12</f>
        <v>0.55086940500000003</v>
      </c>
      <c r="K68" s="49">
        <f>VLOOKUP(B68,'c constant values '!$A$3:$O$368,4,FALSE)*'help sheet'!$G$11+VLOOKUP(B68,'c constant values '!$A$3:$O$368,11,FALSE)*'help sheet'!$G$14</f>
        <v>0.28936273500000004</v>
      </c>
      <c r="L68" s="49">
        <f>VLOOKUP(B68,'c constant values '!$A$3:$O$368,12,FALSE)*'help sheet'!$H$13</f>
        <v>0.31047058</v>
      </c>
      <c r="M68" s="49">
        <f>VLOOKUP(B68,'c constant values '!$A$3:$O$368,13,FALSE)*'help sheet'!$I$13</f>
        <v>0.37592551000000002</v>
      </c>
      <c r="N68" s="49">
        <f>VLOOKUP(B68,'c constant values '!$A$3:$O$368,8,FALSE)*'help sheet'!$J$11+VLOOKUP('TKK 2022'!B68,'c constant values '!$A$3:$O$368,14,FALSE)*'help sheet'!$J$13</f>
        <v>0.70760736049999995</v>
      </c>
      <c r="O68" s="49">
        <f>VLOOKUP(B68,'c constant values '!$A$3:$O$368,4,FALSE)*'help sheet'!$K$11+VLOOKUP('TKK 2022'!B68,'c constant values '!$A$3:$O$368,12,FALSE)*'help sheet'!$K$13</f>
        <v>0.37216920240000001</v>
      </c>
      <c r="P68" s="49">
        <f>VLOOKUP(B68,'c constant values '!$A$3:$O$368,6,FALSE)*'help sheet'!$L$11+VLOOKUP('TKK 2022'!B68,'c constant values '!$A$3:$O$368,13,FALSE)*'help sheet'!$L$13</f>
        <v>0.45089990260000001</v>
      </c>
      <c r="Q68" s="49">
        <f>VLOOKUP(B68,'c constant values '!$A$3:$O$368,8,FALSE)*'help sheet'!$M$11+VLOOKUP('TKK 2022'!B68,'c constant values '!$A$3:$O$368,14,FALSE)*'help sheet'!$M$13</f>
        <v>0.80575675300000005</v>
      </c>
      <c r="R68" s="29"/>
      <c r="S68" s="30" t="s">
        <v>10</v>
      </c>
      <c r="T68" s="46">
        <f>+SUM(H$9:H68)</f>
        <v>41.517163710000013</v>
      </c>
      <c r="U68" s="46">
        <f>+SUM(I$9:I68)</f>
        <v>22.097146930999994</v>
      </c>
      <c r="V68" s="46">
        <f>+SUM(J$9:J68)</f>
        <v>39.366535259999957</v>
      </c>
      <c r="W68" s="46">
        <f>+SUM(K$9:K68)</f>
        <v>20.758582154999999</v>
      </c>
      <c r="X68" s="46">
        <f>+SUM(L$9:L68)</f>
        <v>21.10861246</v>
      </c>
      <c r="Y68" s="46">
        <f>+SUM(M$9:M68)</f>
        <v>20.856698820000013</v>
      </c>
      <c r="Z68" s="46">
        <f>+SUM(N$9:N68)</f>
        <v>34.172161176499998</v>
      </c>
      <c r="AA68" s="46">
        <f>+SUM(O$9:O68)</f>
        <v>25.802579247500006</v>
      </c>
      <c r="AB68" s="46">
        <f>+SUM(P$9:P68)</f>
        <v>25.460576068000002</v>
      </c>
      <c r="AC68" s="46">
        <f>+SUM(Q$9:Q68)</f>
        <v>39.241226579000021</v>
      </c>
    </row>
    <row r="69" spans="2:29" ht="14.25" x14ac:dyDescent="0.2">
      <c r="B69" s="31">
        <v>61</v>
      </c>
      <c r="C69" s="31">
        <v>153</v>
      </c>
      <c r="D69" s="48">
        <f t="shared" si="1"/>
        <v>44622</v>
      </c>
      <c r="E69" s="31" t="str">
        <f>VLOOKUP(WEEKDAY(D69),'help sheet'!$A$1:$B$7,2,FALSE)</f>
        <v>Τετάρτη</v>
      </c>
      <c r="F69" s="31">
        <v>61</v>
      </c>
      <c r="G69" s="30" t="s">
        <v>10</v>
      </c>
      <c r="H69" s="49">
        <f>VLOOKUP(B69,'c constant values '!$A$3:$N$368,4,FALSE)*'help sheet'!$D$11</f>
        <v>0.57872546000000002</v>
      </c>
      <c r="I69" s="49">
        <f>VLOOKUP(B69,'c constant values '!$A$3:$O$368,6,FALSE)*'help sheet'!$E$11+VLOOKUP('TKK 2022'!B69,'c constant values '!$A$3:$O$368,10,FALSE)*'help sheet'!$E$12</f>
        <v>0.34033853200000003</v>
      </c>
      <c r="J69" s="49">
        <f>VLOOKUP(B69,'c constant values '!$A$3:$O$368,4,FALSE)*'help sheet'!$F$11+VLOOKUP('TKK 2022'!B69,'c constant values '!$A$3:$O$368,10,FALSE)*'help sheet'!$F$12</f>
        <v>0.55086940500000003</v>
      </c>
      <c r="K69" s="49">
        <f>VLOOKUP(B69,'c constant values '!$A$3:$O$368,4,FALSE)*'help sheet'!$G$11+VLOOKUP(B69,'c constant values '!$A$3:$O$368,11,FALSE)*'help sheet'!$G$14</f>
        <v>0.28936273500000004</v>
      </c>
      <c r="L69" s="49">
        <f>VLOOKUP(B69,'c constant values '!$A$3:$O$368,12,FALSE)*'help sheet'!$H$13</f>
        <v>0.31047058</v>
      </c>
      <c r="M69" s="49">
        <f>VLOOKUP(B69,'c constant values '!$A$3:$O$368,13,FALSE)*'help sheet'!$I$13</f>
        <v>0.37592551000000002</v>
      </c>
      <c r="N69" s="49">
        <f>VLOOKUP(B69,'c constant values '!$A$3:$O$368,8,FALSE)*'help sheet'!$J$11+VLOOKUP('TKK 2022'!B69,'c constant values '!$A$3:$O$368,14,FALSE)*'help sheet'!$J$13</f>
        <v>0.70760736049999995</v>
      </c>
      <c r="O69" s="49">
        <f>VLOOKUP(B69,'c constant values '!$A$3:$O$368,4,FALSE)*'help sheet'!$K$11+VLOOKUP('TKK 2022'!B69,'c constant values '!$A$3:$O$368,12,FALSE)*'help sheet'!$K$13</f>
        <v>0.37216920240000001</v>
      </c>
      <c r="P69" s="49">
        <f>VLOOKUP(B69,'c constant values '!$A$3:$O$368,6,FALSE)*'help sheet'!$L$11+VLOOKUP('TKK 2022'!B69,'c constant values '!$A$3:$O$368,13,FALSE)*'help sheet'!$L$13</f>
        <v>0.45089990260000001</v>
      </c>
      <c r="Q69" s="49">
        <f>VLOOKUP(B69,'c constant values '!$A$3:$O$368,8,FALSE)*'help sheet'!$M$11+VLOOKUP('TKK 2022'!B69,'c constant values '!$A$3:$O$368,14,FALSE)*'help sheet'!$M$13</f>
        <v>0.80575675300000005</v>
      </c>
      <c r="R69" s="29"/>
      <c r="S69" s="30" t="s">
        <v>10</v>
      </c>
      <c r="T69" s="46">
        <f>+SUM(H$9:H69)</f>
        <v>42.095889170000014</v>
      </c>
      <c r="U69" s="46">
        <f>+SUM(I$9:I69)</f>
        <v>22.437485462999994</v>
      </c>
      <c r="V69" s="46">
        <f>+SUM(J$9:J69)</f>
        <v>39.917404664999957</v>
      </c>
      <c r="W69" s="46">
        <f>+SUM(K$9:K69)</f>
        <v>21.04794489</v>
      </c>
      <c r="X69" s="46">
        <f>+SUM(L$9:L69)</f>
        <v>21.41908304</v>
      </c>
      <c r="Y69" s="46">
        <f>+SUM(M$9:M69)</f>
        <v>21.232624330000011</v>
      </c>
      <c r="Z69" s="46">
        <f>+SUM(N$9:N69)</f>
        <v>34.879768536999997</v>
      </c>
      <c r="AA69" s="46">
        <f>+SUM(O$9:O69)</f>
        <v>26.174748449900004</v>
      </c>
      <c r="AB69" s="46">
        <f>+SUM(P$9:P69)</f>
        <v>25.911475970600002</v>
      </c>
      <c r="AC69" s="46">
        <f>+SUM(Q$9:Q69)</f>
        <v>40.046983332000018</v>
      </c>
    </row>
    <row r="70" spans="2:29" ht="14.25" x14ac:dyDescent="0.2">
      <c r="B70" s="31">
        <v>62</v>
      </c>
      <c r="C70" s="31">
        <v>154</v>
      </c>
      <c r="D70" s="48">
        <f t="shared" si="1"/>
        <v>44623</v>
      </c>
      <c r="E70" s="31" t="str">
        <f>VLOOKUP(WEEKDAY(D70),'help sheet'!$A$1:$B$7,2,FALSE)</f>
        <v>Πέμπτη</v>
      </c>
      <c r="F70" s="31">
        <v>62</v>
      </c>
      <c r="G70" s="30" t="s">
        <v>10</v>
      </c>
      <c r="H70" s="49">
        <f>VLOOKUP(B70,'c constant values '!$A$3:$N$368,4,FALSE)*'help sheet'!$D$11</f>
        <v>0.57872546000000002</v>
      </c>
      <c r="I70" s="49">
        <f>VLOOKUP(B70,'c constant values '!$A$3:$O$368,6,FALSE)*'help sheet'!$E$11+VLOOKUP('TKK 2022'!B70,'c constant values '!$A$3:$O$368,10,FALSE)*'help sheet'!$E$12</f>
        <v>0.34033853200000003</v>
      </c>
      <c r="J70" s="49">
        <f>VLOOKUP(B70,'c constant values '!$A$3:$O$368,4,FALSE)*'help sheet'!$F$11+VLOOKUP('TKK 2022'!B70,'c constant values '!$A$3:$O$368,10,FALSE)*'help sheet'!$F$12</f>
        <v>0.55086940500000003</v>
      </c>
      <c r="K70" s="49">
        <f>VLOOKUP(B70,'c constant values '!$A$3:$O$368,4,FALSE)*'help sheet'!$G$11+VLOOKUP(B70,'c constant values '!$A$3:$O$368,11,FALSE)*'help sheet'!$G$14</f>
        <v>0.28936273500000004</v>
      </c>
      <c r="L70" s="49">
        <f>VLOOKUP(B70,'c constant values '!$A$3:$O$368,12,FALSE)*'help sheet'!$H$13</f>
        <v>0.31047058</v>
      </c>
      <c r="M70" s="49">
        <f>VLOOKUP(B70,'c constant values '!$A$3:$O$368,13,FALSE)*'help sheet'!$I$13</f>
        <v>0.37592551000000002</v>
      </c>
      <c r="N70" s="49">
        <f>VLOOKUP(B70,'c constant values '!$A$3:$O$368,8,FALSE)*'help sheet'!$J$11+VLOOKUP('TKK 2022'!B70,'c constant values '!$A$3:$O$368,14,FALSE)*'help sheet'!$J$13</f>
        <v>0.70760736049999995</v>
      </c>
      <c r="O70" s="49">
        <f>VLOOKUP(B70,'c constant values '!$A$3:$O$368,4,FALSE)*'help sheet'!$K$11+VLOOKUP('TKK 2022'!B70,'c constant values '!$A$3:$O$368,12,FALSE)*'help sheet'!$K$13</f>
        <v>0.37216920240000001</v>
      </c>
      <c r="P70" s="49">
        <f>VLOOKUP(B70,'c constant values '!$A$3:$O$368,6,FALSE)*'help sheet'!$L$11+VLOOKUP('TKK 2022'!B70,'c constant values '!$A$3:$O$368,13,FALSE)*'help sheet'!$L$13</f>
        <v>0.45089990260000001</v>
      </c>
      <c r="Q70" s="49">
        <f>VLOOKUP(B70,'c constant values '!$A$3:$O$368,8,FALSE)*'help sheet'!$M$11+VLOOKUP('TKK 2022'!B70,'c constant values '!$A$3:$O$368,14,FALSE)*'help sheet'!$M$13</f>
        <v>0.80575675300000005</v>
      </c>
      <c r="R70" s="29"/>
      <c r="S70" s="30" t="s">
        <v>10</v>
      </c>
      <c r="T70" s="46">
        <f>+SUM(H$9:H70)</f>
        <v>42.674614630000015</v>
      </c>
      <c r="U70" s="46">
        <f>+SUM(I$9:I70)</f>
        <v>22.777823994999995</v>
      </c>
      <c r="V70" s="46">
        <f>+SUM(J$9:J70)</f>
        <v>40.468274069999957</v>
      </c>
      <c r="W70" s="46">
        <f>+SUM(K$9:K70)</f>
        <v>21.337307625000001</v>
      </c>
      <c r="X70" s="46">
        <f>+SUM(L$9:L70)</f>
        <v>21.729553620000001</v>
      </c>
      <c r="Y70" s="46">
        <f>+SUM(M$9:M70)</f>
        <v>21.608549840000009</v>
      </c>
      <c r="Z70" s="46">
        <f>+SUM(N$9:N70)</f>
        <v>35.587375897499996</v>
      </c>
      <c r="AA70" s="46">
        <f>+SUM(O$9:O70)</f>
        <v>26.546917652300003</v>
      </c>
      <c r="AB70" s="46">
        <f>+SUM(P$9:P70)</f>
        <v>26.362375873200001</v>
      </c>
      <c r="AC70" s="46">
        <f>+SUM(Q$9:Q70)</f>
        <v>40.852740085000015</v>
      </c>
    </row>
    <row r="71" spans="2:29" ht="14.25" x14ac:dyDescent="0.2">
      <c r="B71" s="31">
        <v>63</v>
      </c>
      <c r="C71" s="31">
        <v>155</v>
      </c>
      <c r="D71" s="48">
        <f t="shared" si="1"/>
        <v>44624</v>
      </c>
      <c r="E71" s="31" t="str">
        <f>VLOOKUP(WEEKDAY(D71),'help sheet'!$A$1:$B$7,2,FALSE)</f>
        <v xml:space="preserve">Παρασκευή </v>
      </c>
      <c r="F71" s="31">
        <v>63</v>
      </c>
      <c r="G71" s="30" t="s">
        <v>10</v>
      </c>
      <c r="H71" s="49">
        <f>VLOOKUP(B71,'c constant values '!$A$3:$N$368,4,FALSE)*'help sheet'!$D$11</f>
        <v>0.57872546000000002</v>
      </c>
      <c r="I71" s="49">
        <f>VLOOKUP(B71,'c constant values '!$A$3:$O$368,6,FALSE)*'help sheet'!$E$11+VLOOKUP('TKK 2022'!B71,'c constant values '!$A$3:$O$368,10,FALSE)*'help sheet'!$E$12</f>
        <v>0.34033853200000003</v>
      </c>
      <c r="J71" s="49">
        <f>VLOOKUP(B71,'c constant values '!$A$3:$O$368,4,FALSE)*'help sheet'!$F$11+VLOOKUP('TKK 2022'!B71,'c constant values '!$A$3:$O$368,10,FALSE)*'help sheet'!$F$12</f>
        <v>0.55086940500000003</v>
      </c>
      <c r="K71" s="49">
        <f>VLOOKUP(B71,'c constant values '!$A$3:$O$368,4,FALSE)*'help sheet'!$G$11+VLOOKUP(B71,'c constant values '!$A$3:$O$368,11,FALSE)*'help sheet'!$G$14</f>
        <v>0.28936273500000004</v>
      </c>
      <c r="L71" s="49">
        <f>VLOOKUP(B71,'c constant values '!$A$3:$O$368,12,FALSE)*'help sheet'!$H$13</f>
        <v>0.31047058</v>
      </c>
      <c r="M71" s="49">
        <f>VLOOKUP(B71,'c constant values '!$A$3:$O$368,13,FALSE)*'help sheet'!$I$13</f>
        <v>0.37592551000000002</v>
      </c>
      <c r="N71" s="49">
        <f>VLOOKUP(B71,'c constant values '!$A$3:$O$368,8,FALSE)*'help sheet'!$J$11+VLOOKUP('TKK 2022'!B71,'c constant values '!$A$3:$O$368,14,FALSE)*'help sheet'!$J$13</f>
        <v>0.70760736049999995</v>
      </c>
      <c r="O71" s="49">
        <f>VLOOKUP(B71,'c constant values '!$A$3:$O$368,4,FALSE)*'help sheet'!$K$11+VLOOKUP('TKK 2022'!B71,'c constant values '!$A$3:$O$368,12,FALSE)*'help sheet'!$K$13</f>
        <v>0.37216920240000001</v>
      </c>
      <c r="P71" s="49">
        <f>VLOOKUP(B71,'c constant values '!$A$3:$O$368,6,FALSE)*'help sheet'!$L$11+VLOOKUP('TKK 2022'!B71,'c constant values '!$A$3:$O$368,13,FALSE)*'help sheet'!$L$13</f>
        <v>0.45089990260000001</v>
      </c>
      <c r="Q71" s="49">
        <f>VLOOKUP(B71,'c constant values '!$A$3:$O$368,8,FALSE)*'help sheet'!$M$11+VLOOKUP('TKK 2022'!B71,'c constant values '!$A$3:$O$368,14,FALSE)*'help sheet'!$M$13</f>
        <v>0.80575675300000005</v>
      </c>
      <c r="R71" s="29"/>
      <c r="S71" s="30" t="s">
        <v>10</v>
      </c>
      <c r="T71" s="46">
        <f>+SUM(H$9:H71)</f>
        <v>43.253340090000016</v>
      </c>
      <c r="U71" s="46">
        <f>+SUM(I$9:I71)</f>
        <v>23.118162526999996</v>
      </c>
      <c r="V71" s="46">
        <f>+SUM(J$9:J71)</f>
        <v>41.019143474999957</v>
      </c>
      <c r="W71" s="46">
        <f>+SUM(K$9:K71)</f>
        <v>21.626670360000002</v>
      </c>
      <c r="X71" s="46">
        <f>+SUM(L$9:L71)</f>
        <v>22.040024200000001</v>
      </c>
      <c r="Y71" s="46">
        <f>+SUM(M$9:M71)</f>
        <v>21.984475350000007</v>
      </c>
      <c r="Z71" s="46">
        <f>+SUM(N$9:N71)</f>
        <v>36.294983257999995</v>
      </c>
      <c r="AA71" s="46">
        <f>+SUM(O$9:O71)</f>
        <v>26.919086854700002</v>
      </c>
      <c r="AB71" s="46">
        <f>+SUM(P$9:P71)</f>
        <v>26.813275775800001</v>
      </c>
      <c r="AC71" s="46">
        <f>+SUM(Q$9:Q71)</f>
        <v>41.658496838000012</v>
      </c>
    </row>
    <row r="72" spans="2:29" ht="14.25" x14ac:dyDescent="0.2">
      <c r="B72" s="31">
        <v>64</v>
      </c>
      <c r="C72" s="31">
        <v>156</v>
      </c>
      <c r="D72" s="48">
        <f t="shared" si="1"/>
        <v>44625</v>
      </c>
      <c r="E72" s="31" t="str">
        <f>VLOOKUP(WEEKDAY(D72),'help sheet'!$A$1:$B$7,2,FALSE)</f>
        <v>Σάββατο</v>
      </c>
      <c r="F72" s="31">
        <v>64</v>
      </c>
      <c r="G72" s="30" t="s">
        <v>10</v>
      </c>
      <c r="H72" s="49">
        <f>VLOOKUP(B72,'c constant values '!$A$3:$N$368,4,FALSE)*'help sheet'!$D$11</f>
        <v>0.57872546000000002</v>
      </c>
      <c r="I72" s="49">
        <f>VLOOKUP(B72,'c constant values '!$A$3:$O$368,6,FALSE)*'help sheet'!$E$11+VLOOKUP('TKK 2022'!B72,'c constant values '!$A$3:$O$368,10,FALSE)*'help sheet'!$E$12</f>
        <v>0.34033853200000003</v>
      </c>
      <c r="J72" s="49">
        <f>VLOOKUP(B72,'c constant values '!$A$3:$O$368,4,FALSE)*'help sheet'!$F$11+VLOOKUP('TKK 2022'!B72,'c constant values '!$A$3:$O$368,10,FALSE)*'help sheet'!$F$12</f>
        <v>0.55086940500000003</v>
      </c>
      <c r="K72" s="49">
        <f>VLOOKUP(B72,'c constant values '!$A$3:$O$368,4,FALSE)*'help sheet'!$G$11+VLOOKUP(B72,'c constant values '!$A$3:$O$368,11,FALSE)*'help sheet'!$G$14</f>
        <v>0.28936273500000004</v>
      </c>
      <c r="L72" s="49">
        <f>VLOOKUP(B72,'c constant values '!$A$3:$O$368,12,FALSE)*'help sheet'!$H$13</f>
        <v>0.31047058</v>
      </c>
      <c r="M72" s="49">
        <f>VLOOKUP(B72,'c constant values '!$A$3:$O$368,13,FALSE)*'help sheet'!$I$13</f>
        <v>0.37592551000000002</v>
      </c>
      <c r="N72" s="49">
        <f>VLOOKUP(B72,'c constant values '!$A$3:$O$368,8,FALSE)*'help sheet'!$J$11+VLOOKUP('TKK 2022'!B72,'c constant values '!$A$3:$O$368,14,FALSE)*'help sheet'!$J$13</f>
        <v>1E-8</v>
      </c>
      <c r="O72" s="49">
        <f>VLOOKUP(B72,'c constant values '!$A$3:$O$368,4,FALSE)*'help sheet'!$K$11+VLOOKUP('TKK 2022'!B72,'c constant values '!$A$3:$O$368,12,FALSE)*'help sheet'!$K$13</f>
        <v>0.37216920240000001</v>
      </c>
      <c r="P72" s="49">
        <f>VLOOKUP(B72,'c constant values '!$A$3:$O$368,6,FALSE)*'help sheet'!$L$11+VLOOKUP('TKK 2022'!B72,'c constant values '!$A$3:$O$368,13,FALSE)*'help sheet'!$L$13</f>
        <v>0.45089990260000001</v>
      </c>
      <c r="Q72" s="49">
        <f>VLOOKUP(B72,'c constant values '!$A$3:$O$368,8,FALSE)*'help sheet'!$M$11+VLOOKUP('TKK 2022'!B72,'c constant values '!$A$3:$O$368,14,FALSE)*'help sheet'!$M$13</f>
        <v>1.0000000000000002E-8</v>
      </c>
      <c r="R72" s="29"/>
      <c r="S72" s="30" t="s">
        <v>10</v>
      </c>
      <c r="T72" s="46">
        <f>+SUM(H$9:H72)</f>
        <v>43.832065550000017</v>
      </c>
      <c r="U72" s="46">
        <f>+SUM(I$9:I72)</f>
        <v>23.458501058999996</v>
      </c>
      <c r="V72" s="46">
        <f>+SUM(J$9:J72)</f>
        <v>41.570012879999958</v>
      </c>
      <c r="W72" s="46">
        <f>+SUM(K$9:K72)</f>
        <v>21.916033095000003</v>
      </c>
      <c r="X72" s="46">
        <f>+SUM(L$9:L72)</f>
        <v>22.350494780000002</v>
      </c>
      <c r="Y72" s="46">
        <f>+SUM(M$9:M72)</f>
        <v>22.360400860000006</v>
      </c>
      <c r="Z72" s="46">
        <f>+SUM(N$9:N72)</f>
        <v>36.294983267999996</v>
      </c>
      <c r="AA72" s="46">
        <f>+SUM(O$9:O72)</f>
        <v>27.2912560571</v>
      </c>
      <c r="AB72" s="46">
        <f>+SUM(P$9:P72)</f>
        <v>27.264175678400001</v>
      </c>
      <c r="AC72" s="46">
        <f>+SUM(Q$9:Q72)</f>
        <v>41.658496848000013</v>
      </c>
    </row>
    <row r="73" spans="2:29" ht="14.25" x14ac:dyDescent="0.2">
      <c r="B73" s="31">
        <v>65</v>
      </c>
      <c r="C73" s="31">
        <v>157</v>
      </c>
      <c r="D73" s="48">
        <f t="shared" si="1"/>
        <v>44626</v>
      </c>
      <c r="E73" s="31" t="str">
        <f>VLOOKUP(WEEKDAY(D73),'help sheet'!$A$1:$B$7,2,FALSE)</f>
        <v>Κυριακή</v>
      </c>
      <c r="F73" s="31">
        <v>65</v>
      </c>
      <c r="G73" s="30" t="s">
        <v>10</v>
      </c>
      <c r="H73" s="49">
        <f>VLOOKUP(B73,'c constant values '!$A$3:$N$368,4,FALSE)*'help sheet'!$D$11</f>
        <v>0.57872546000000002</v>
      </c>
      <c r="I73" s="49">
        <f>VLOOKUP(B73,'c constant values '!$A$3:$O$368,6,FALSE)*'help sheet'!$E$11+VLOOKUP('TKK 2022'!B73,'c constant values '!$A$3:$O$368,10,FALSE)*'help sheet'!$E$12</f>
        <v>0.27014842000000006</v>
      </c>
      <c r="J73" s="49">
        <f>VLOOKUP(B73,'c constant values '!$A$3:$O$368,4,FALSE)*'help sheet'!$F$11+VLOOKUP('TKK 2022'!B73,'c constant values '!$A$3:$O$368,10,FALSE)*'help sheet'!$F$12</f>
        <v>0.55086940500000003</v>
      </c>
      <c r="K73" s="49">
        <f>VLOOKUP(B73,'c constant values '!$A$3:$O$368,4,FALSE)*'help sheet'!$G$11+VLOOKUP(B73,'c constant values '!$A$3:$O$368,11,FALSE)*'help sheet'!$G$14</f>
        <v>0.28936273500000004</v>
      </c>
      <c r="L73" s="49">
        <f>VLOOKUP(B73,'c constant values '!$A$3:$O$368,12,FALSE)*'help sheet'!$H$13</f>
        <v>0.31047058</v>
      </c>
      <c r="M73" s="49">
        <f>VLOOKUP(B73,'c constant values '!$A$3:$O$368,13,FALSE)*'help sheet'!$I$13</f>
        <v>1E-8</v>
      </c>
      <c r="N73" s="49">
        <f>VLOOKUP(B73,'c constant values '!$A$3:$O$368,8,FALSE)*'help sheet'!$J$11+VLOOKUP('TKK 2022'!B73,'c constant values '!$A$3:$O$368,14,FALSE)*'help sheet'!$J$13</f>
        <v>1E-8</v>
      </c>
      <c r="O73" s="49">
        <f>VLOOKUP(B73,'c constant values '!$A$3:$O$368,4,FALSE)*'help sheet'!$K$11+VLOOKUP('TKK 2022'!B73,'c constant values '!$A$3:$O$368,12,FALSE)*'help sheet'!$K$13</f>
        <v>0.37216920240000001</v>
      </c>
      <c r="P73" s="49">
        <f>VLOOKUP(B73,'c constant values '!$A$3:$O$368,6,FALSE)*'help sheet'!$L$11+VLOOKUP('TKK 2022'!B73,'c constant values '!$A$3:$O$368,13,FALSE)*'help sheet'!$L$13</f>
        <v>1.0000000000000002E-8</v>
      </c>
      <c r="Q73" s="49">
        <f>VLOOKUP(B73,'c constant values '!$A$3:$O$368,8,FALSE)*'help sheet'!$M$11+VLOOKUP('TKK 2022'!B73,'c constant values '!$A$3:$O$368,14,FALSE)*'help sheet'!$M$13</f>
        <v>1.0000000000000002E-8</v>
      </c>
      <c r="R73" s="29"/>
      <c r="S73" s="30" t="s">
        <v>10</v>
      </c>
      <c r="T73" s="46">
        <f>+SUM(H$9:H73)</f>
        <v>44.410791010000018</v>
      </c>
      <c r="U73" s="46">
        <f>+SUM(I$9:I73)</f>
        <v>23.728649478999998</v>
      </c>
      <c r="V73" s="46">
        <f>+SUM(J$9:J73)</f>
        <v>42.120882284999958</v>
      </c>
      <c r="W73" s="46">
        <f>+SUM(K$9:K73)</f>
        <v>22.205395830000004</v>
      </c>
      <c r="X73" s="46">
        <f>+SUM(L$9:L73)</f>
        <v>22.660965360000002</v>
      </c>
      <c r="Y73" s="46">
        <f>+SUM(M$9:M73)</f>
        <v>22.360400870000007</v>
      </c>
      <c r="Z73" s="46">
        <f>+SUM(N$9:N73)</f>
        <v>36.294983277999997</v>
      </c>
      <c r="AA73" s="46">
        <f>+SUM(O$9:O73)</f>
        <v>27.663425259499999</v>
      </c>
      <c r="AB73" s="46">
        <f>+SUM(P$9:P73)</f>
        <v>27.264175688400002</v>
      </c>
      <c r="AC73" s="46">
        <f>+SUM(Q$9:Q73)</f>
        <v>41.658496858000014</v>
      </c>
    </row>
    <row r="74" spans="2:29" ht="14.25" x14ac:dyDescent="0.2">
      <c r="B74" s="31">
        <v>66</v>
      </c>
      <c r="C74" s="31">
        <v>158</v>
      </c>
      <c r="D74" s="48">
        <f t="shared" si="1"/>
        <v>44627</v>
      </c>
      <c r="E74" s="31" t="str">
        <f>VLOOKUP(WEEKDAY(D74),'help sheet'!$A$1:$B$7,2,FALSE)</f>
        <v>Δευτέρα</v>
      </c>
      <c r="F74" s="31">
        <v>66</v>
      </c>
      <c r="G74" s="30" t="s">
        <v>10</v>
      </c>
      <c r="H74" s="49">
        <f>VLOOKUP(B74,'c constant values '!$A$3:$N$368,4,FALSE)*'help sheet'!$D$11</f>
        <v>0.57872546000000002</v>
      </c>
      <c r="I74" s="49">
        <f>VLOOKUP(B74,'c constant values '!$A$3:$O$368,6,FALSE)*'help sheet'!$E$11+VLOOKUP('TKK 2022'!B74,'c constant values '!$A$3:$O$368,10,FALSE)*'help sheet'!$E$12</f>
        <v>0.27014842000000006</v>
      </c>
      <c r="J74" s="49">
        <f>VLOOKUP(B74,'c constant values '!$A$3:$O$368,4,FALSE)*'help sheet'!$F$11+VLOOKUP('TKK 2022'!B74,'c constant values '!$A$3:$O$368,10,FALSE)*'help sheet'!$F$12</f>
        <v>0.55086940500000003</v>
      </c>
      <c r="K74" s="49">
        <f>VLOOKUP(B74,'c constant values '!$A$3:$O$368,4,FALSE)*'help sheet'!$G$11+VLOOKUP(B74,'c constant values '!$A$3:$O$368,11,FALSE)*'help sheet'!$G$14</f>
        <v>0.28936273500000004</v>
      </c>
      <c r="L74" s="49">
        <f>VLOOKUP(B74,'c constant values '!$A$3:$O$368,12,FALSE)*'help sheet'!$H$13</f>
        <v>0.31047058</v>
      </c>
      <c r="M74" s="49">
        <f>VLOOKUP(B74,'c constant values '!$A$3:$O$368,13,FALSE)*'help sheet'!$I$13</f>
        <v>1E-8</v>
      </c>
      <c r="N74" s="49">
        <f>VLOOKUP(B74,'c constant values '!$A$3:$O$368,8,FALSE)*'help sheet'!$J$11+VLOOKUP('TKK 2022'!B74,'c constant values '!$A$3:$O$368,14,FALSE)*'help sheet'!$J$13</f>
        <v>1E-8</v>
      </c>
      <c r="O74" s="49">
        <f>VLOOKUP(B74,'c constant values '!$A$3:$O$368,4,FALSE)*'help sheet'!$K$11+VLOOKUP('TKK 2022'!B74,'c constant values '!$A$3:$O$368,12,FALSE)*'help sheet'!$K$13</f>
        <v>0.37216920240000001</v>
      </c>
      <c r="P74" s="49">
        <f>VLOOKUP(B74,'c constant values '!$A$3:$O$368,6,FALSE)*'help sheet'!$L$11+VLOOKUP('TKK 2022'!B74,'c constant values '!$A$3:$O$368,13,FALSE)*'help sheet'!$L$13</f>
        <v>1.0000000000000002E-8</v>
      </c>
      <c r="Q74" s="49">
        <f>VLOOKUP(B74,'c constant values '!$A$3:$O$368,8,FALSE)*'help sheet'!$M$11+VLOOKUP('TKK 2022'!B74,'c constant values '!$A$3:$O$368,14,FALSE)*'help sheet'!$M$13</f>
        <v>1.0000000000000002E-8</v>
      </c>
      <c r="R74" s="29"/>
      <c r="S74" s="30" t="s">
        <v>10</v>
      </c>
      <c r="T74" s="46">
        <f>+SUM(H$9:H74)</f>
        <v>44.989516470000019</v>
      </c>
      <c r="U74" s="46">
        <f>+SUM(I$9:I74)</f>
        <v>23.998797898999999</v>
      </c>
      <c r="V74" s="46">
        <f>+SUM(J$9:J74)</f>
        <v>42.671751689999958</v>
      </c>
      <c r="W74" s="46">
        <f>+SUM(K$9:K74)</f>
        <v>22.494758565000005</v>
      </c>
      <c r="X74" s="46">
        <f>+SUM(L$9:L74)</f>
        <v>22.971435940000003</v>
      </c>
      <c r="Y74" s="46">
        <f>+SUM(M$9:M74)</f>
        <v>22.360400880000007</v>
      </c>
      <c r="Z74" s="46">
        <f>+SUM(N$9:N74)</f>
        <v>36.294983287999997</v>
      </c>
      <c r="AA74" s="46">
        <f>+SUM(O$9:O74)</f>
        <v>28.035594461899997</v>
      </c>
      <c r="AB74" s="46">
        <f>+SUM(P$9:P74)</f>
        <v>27.264175698400003</v>
      </c>
      <c r="AC74" s="46">
        <f>+SUM(Q$9:Q74)</f>
        <v>41.658496868000015</v>
      </c>
    </row>
    <row r="75" spans="2:29" ht="14.25" x14ac:dyDescent="0.2">
      <c r="B75" s="31">
        <v>67</v>
      </c>
      <c r="C75" s="31">
        <v>159</v>
      </c>
      <c r="D75" s="48">
        <f t="shared" ref="D75:D138" si="2">D74+1</f>
        <v>44628</v>
      </c>
      <c r="E75" s="31" t="str">
        <f>VLOOKUP(WEEKDAY(D75),'help sheet'!$A$1:$B$7,2,FALSE)</f>
        <v>Τρίτη</v>
      </c>
      <c r="F75" s="31">
        <v>67</v>
      </c>
      <c r="G75" s="30" t="s">
        <v>10</v>
      </c>
      <c r="H75" s="49">
        <f>VLOOKUP(B75,'c constant values '!$A$3:$N$368,4,FALSE)*'help sheet'!$D$11</f>
        <v>0.57872546000000002</v>
      </c>
      <c r="I75" s="49">
        <f>VLOOKUP(B75,'c constant values '!$A$3:$O$368,6,FALSE)*'help sheet'!$E$11+VLOOKUP('TKK 2022'!B75,'c constant values '!$A$3:$O$368,10,FALSE)*'help sheet'!$E$12</f>
        <v>0.34033853200000003</v>
      </c>
      <c r="J75" s="49">
        <f>VLOOKUP(B75,'c constant values '!$A$3:$O$368,4,FALSE)*'help sheet'!$F$11+VLOOKUP('TKK 2022'!B75,'c constant values '!$A$3:$O$368,10,FALSE)*'help sheet'!$F$12</f>
        <v>0.55086940500000003</v>
      </c>
      <c r="K75" s="49">
        <f>VLOOKUP(B75,'c constant values '!$A$3:$O$368,4,FALSE)*'help sheet'!$G$11+VLOOKUP(B75,'c constant values '!$A$3:$O$368,11,FALSE)*'help sheet'!$G$14</f>
        <v>0.28936273500000004</v>
      </c>
      <c r="L75" s="49">
        <f>VLOOKUP(B75,'c constant values '!$A$3:$O$368,12,FALSE)*'help sheet'!$H$13</f>
        <v>0.31047058</v>
      </c>
      <c r="M75" s="49">
        <f>VLOOKUP(B75,'c constant values '!$A$3:$O$368,13,FALSE)*'help sheet'!$I$13</f>
        <v>0.37592551000000002</v>
      </c>
      <c r="N75" s="49">
        <f>VLOOKUP(B75,'c constant values '!$A$3:$O$368,8,FALSE)*'help sheet'!$J$11+VLOOKUP('TKK 2022'!B75,'c constant values '!$A$3:$O$368,14,FALSE)*'help sheet'!$J$13</f>
        <v>0.70760736049999995</v>
      </c>
      <c r="O75" s="49">
        <f>VLOOKUP(B75,'c constant values '!$A$3:$O$368,4,FALSE)*'help sheet'!$K$11+VLOOKUP('TKK 2022'!B75,'c constant values '!$A$3:$O$368,12,FALSE)*'help sheet'!$K$13</f>
        <v>0.37216920240000001</v>
      </c>
      <c r="P75" s="49">
        <f>VLOOKUP(B75,'c constant values '!$A$3:$O$368,6,FALSE)*'help sheet'!$L$11+VLOOKUP('TKK 2022'!B75,'c constant values '!$A$3:$O$368,13,FALSE)*'help sheet'!$L$13</f>
        <v>0.45089990260000001</v>
      </c>
      <c r="Q75" s="49">
        <f>VLOOKUP(B75,'c constant values '!$A$3:$O$368,8,FALSE)*'help sheet'!$M$11+VLOOKUP('TKK 2022'!B75,'c constant values '!$A$3:$O$368,14,FALSE)*'help sheet'!$M$13</f>
        <v>0.80575675300000005</v>
      </c>
      <c r="R75" s="29"/>
      <c r="S75" s="30" t="s">
        <v>10</v>
      </c>
      <c r="T75" s="46">
        <f>+SUM(H$9:H75)</f>
        <v>45.568241930000021</v>
      </c>
      <c r="U75" s="46">
        <f>+SUM(I$9:I75)</f>
        <v>24.339136431</v>
      </c>
      <c r="V75" s="46">
        <f>+SUM(J$9:J75)</f>
        <v>43.222621094999958</v>
      </c>
      <c r="W75" s="46">
        <f>+SUM(K$9:K75)</f>
        <v>22.784121300000006</v>
      </c>
      <c r="X75" s="46">
        <f>+SUM(L$9:L75)</f>
        <v>23.281906520000003</v>
      </c>
      <c r="Y75" s="46">
        <f>+SUM(M$9:M75)</f>
        <v>22.736326390000006</v>
      </c>
      <c r="Z75" s="46">
        <f>+SUM(N$9:N75)</f>
        <v>37.002590648499996</v>
      </c>
      <c r="AA75" s="46">
        <f>+SUM(O$9:O75)</f>
        <v>28.407763664299996</v>
      </c>
      <c r="AB75" s="46">
        <f>+SUM(P$9:P75)</f>
        <v>27.715075601000002</v>
      </c>
      <c r="AC75" s="46">
        <f>+SUM(Q$9:Q75)</f>
        <v>42.464253621000012</v>
      </c>
    </row>
    <row r="76" spans="2:29" ht="14.25" x14ac:dyDescent="0.2">
      <c r="B76" s="31">
        <v>68</v>
      </c>
      <c r="C76" s="31">
        <v>160</v>
      </c>
      <c r="D76" s="48">
        <f t="shared" si="2"/>
        <v>44629</v>
      </c>
      <c r="E76" s="31" t="str">
        <f>VLOOKUP(WEEKDAY(D76),'help sheet'!$A$1:$B$7,2,FALSE)</f>
        <v>Τετάρτη</v>
      </c>
      <c r="F76" s="31">
        <v>68</v>
      </c>
      <c r="G76" s="30" t="s">
        <v>10</v>
      </c>
      <c r="H76" s="49">
        <f>VLOOKUP(B76,'c constant values '!$A$3:$N$368,4,FALSE)*'help sheet'!$D$11</f>
        <v>0.57872546000000002</v>
      </c>
      <c r="I76" s="49">
        <f>VLOOKUP(B76,'c constant values '!$A$3:$O$368,6,FALSE)*'help sheet'!$E$11+VLOOKUP('TKK 2022'!B76,'c constant values '!$A$3:$O$368,10,FALSE)*'help sheet'!$E$12</f>
        <v>0.34033853200000003</v>
      </c>
      <c r="J76" s="49">
        <f>VLOOKUP(B76,'c constant values '!$A$3:$O$368,4,FALSE)*'help sheet'!$F$11+VLOOKUP('TKK 2022'!B76,'c constant values '!$A$3:$O$368,10,FALSE)*'help sheet'!$F$12</f>
        <v>0.55086940500000003</v>
      </c>
      <c r="K76" s="49">
        <f>VLOOKUP(B76,'c constant values '!$A$3:$O$368,4,FALSE)*'help sheet'!$G$11+VLOOKUP(B76,'c constant values '!$A$3:$O$368,11,FALSE)*'help sheet'!$G$14</f>
        <v>0.28936273500000004</v>
      </c>
      <c r="L76" s="49">
        <f>VLOOKUP(B76,'c constant values '!$A$3:$O$368,12,FALSE)*'help sheet'!$H$13</f>
        <v>0.31047058</v>
      </c>
      <c r="M76" s="49">
        <f>VLOOKUP(B76,'c constant values '!$A$3:$O$368,13,FALSE)*'help sheet'!$I$13</f>
        <v>0.37592551000000002</v>
      </c>
      <c r="N76" s="49">
        <f>VLOOKUP(B76,'c constant values '!$A$3:$O$368,8,FALSE)*'help sheet'!$J$11+VLOOKUP('TKK 2022'!B76,'c constant values '!$A$3:$O$368,14,FALSE)*'help sheet'!$J$13</f>
        <v>0.70760736049999995</v>
      </c>
      <c r="O76" s="49">
        <f>VLOOKUP(B76,'c constant values '!$A$3:$O$368,4,FALSE)*'help sheet'!$K$11+VLOOKUP('TKK 2022'!B76,'c constant values '!$A$3:$O$368,12,FALSE)*'help sheet'!$K$13</f>
        <v>0.37216920240000001</v>
      </c>
      <c r="P76" s="49">
        <f>VLOOKUP(B76,'c constant values '!$A$3:$O$368,6,FALSE)*'help sheet'!$L$11+VLOOKUP('TKK 2022'!B76,'c constant values '!$A$3:$O$368,13,FALSE)*'help sheet'!$L$13</f>
        <v>0.45089990260000001</v>
      </c>
      <c r="Q76" s="49">
        <f>VLOOKUP(B76,'c constant values '!$A$3:$O$368,8,FALSE)*'help sheet'!$M$11+VLOOKUP('TKK 2022'!B76,'c constant values '!$A$3:$O$368,14,FALSE)*'help sheet'!$M$13</f>
        <v>0.80575675300000005</v>
      </c>
      <c r="R76" s="29"/>
      <c r="S76" s="30" t="s">
        <v>10</v>
      </c>
      <c r="T76" s="46">
        <f>+SUM(H$9:H76)</f>
        <v>46.146967390000022</v>
      </c>
      <c r="U76" s="46">
        <f>+SUM(I$9:I76)</f>
        <v>24.679474963000001</v>
      </c>
      <c r="V76" s="46">
        <f>+SUM(J$9:J76)</f>
        <v>43.773490499999959</v>
      </c>
      <c r="W76" s="46">
        <f>+SUM(K$9:K76)</f>
        <v>23.073484035000007</v>
      </c>
      <c r="X76" s="46">
        <f>+SUM(L$9:L76)</f>
        <v>23.592377100000004</v>
      </c>
      <c r="Y76" s="46">
        <f>+SUM(M$9:M76)</f>
        <v>23.112251900000004</v>
      </c>
      <c r="Z76" s="46">
        <f>+SUM(N$9:N76)</f>
        <v>37.710198008999996</v>
      </c>
      <c r="AA76" s="46">
        <f>+SUM(O$9:O76)</f>
        <v>28.779932866699994</v>
      </c>
      <c r="AB76" s="46">
        <f>+SUM(P$9:P76)</f>
        <v>28.165975503600002</v>
      </c>
      <c r="AC76" s="46">
        <f>+SUM(Q$9:Q76)</f>
        <v>43.270010374000009</v>
      </c>
    </row>
    <row r="77" spans="2:29" ht="14.25" x14ac:dyDescent="0.2">
      <c r="B77" s="31">
        <v>69</v>
      </c>
      <c r="C77" s="31">
        <v>161</v>
      </c>
      <c r="D77" s="48">
        <f t="shared" si="2"/>
        <v>44630</v>
      </c>
      <c r="E77" s="31" t="str">
        <f>VLOOKUP(WEEKDAY(D77),'help sheet'!$A$1:$B$7,2,FALSE)</f>
        <v>Πέμπτη</v>
      </c>
      <c r="F77" s="31">
        <v>69</v>
      </c>
      <c r="G77" s="30" t="s">
        <v>10</v>
      </c>
      <c r="H77" s="49">
        <f>VLOOKUP(B77,'c constant values '!$A$3:$N$368,4,FALSE)*'help sheet'!$D$11</f>
        <v>0.57872546000000002</v>
      </c>
      <c r="I77" s="49">
        <f>VLOOKUP(B77,'c constant values '!$A$3:$O$368,6,FALSE)*'help sheet'!$E$11+VLOOKUP('TKK 2022'!B77,'c constant values '!$A$3:$O$368,10,FALSE)*'help sheet'!$E$12</f>
        <v>0.34033853200000003</v>
      </c>
      <c r="J77" s="49">
        <f>VLOOKUP(B77,'c constant values '!$A$3:$O$368,4,FALSE)*'help sheet'!$F$11+VLOOKUP('TKK 2022'!B77,'c constant values '!$A$3:$O$368,10,FALSE)*'help sheet'!$F$12</f>
        <v>0.55086940500000003</v>
      </c>
      <c r="K77" s="49">
        <f>VLOOKUP(B77,'c constant values '!$A$3:$O$368,4,FALSE)*'help sheet'!$G$11+VLOOKUP(B77,'c constant values '!$A$3:$O$368,11,FALSE)*'help sheet'!$G$14</f>
        <v>0.28936273500000004</v>
      </c>
      <c r="L77" s="49">
        <f>VLOOKUP(B77,'c constant values '!$A$3:$O$368,12,FALSE)*'help sheet'!$H$13</f>
        <v>0.31047058</v>
      </c>
      <c r="M77" s="49">
        <f>VLOOKUP(B77,'c constant values '!$A$3:$O$368,13,FALSE)*'help sheet'!$I$13</f>
        <v>0.37592551000000002</v>
      </c>
      <c r="N77" s="49">
        <f>VLOOKUP(B77,'c constant values '!$A$3:$O$368,8,FALSE)*'help sheet'!$J$11+VLOOKUP('TKK 2022'!B77,'c constant values '!$A$3:$O$368,14,FALSE)*'help sheet'!$J$13</f>
        <v>0.70760736049999995</v>
      </c>
      <c r="O77" s="49">
        <f>VLOOKUP(B77,'c constant values '!$A$3:$O$368,4,FALSE)*'help sheet'!$K$11+VLOOKUP('TKK 2022'!B77,'c constant values '!$A$3:$O$368,12,FALSE)*'help sheet'!$K$13</f>
        <v>0.37216920240000001</v>
      </c>
      <c r="P77" s="49">
        <f>VLOOKUP(B77,'c constant values '!$A$3:$O$368,6,FALSE)*'help sheet'!$L$11+VLOOKUP('TKK 2022'!B77,'c constant values '!$A$3:$O$368,13,FALSE)*'help sheet'!$L$13</f>
        <v>0.45089990260000001</v>
      </c>
      <c r="Q77" s="49">
        <f>VLOOKUP(B77,'c constant values '!$A$3:$O$368,8,FALSE)*'help sheet'!$M$11+VLOOKUP('TKK 2022'!B77,'c constant values '!$A$3:$O$368,14,FALSE)*'help sheet'!$M$13</f>
        <v>0.80575675300000005</v>
      </c>
      <c r="R77" s="29"/>
      <c r="S77" s="30" t="s">
        <v>10</v>
      </c>
      <c r="T77" s="46">
        <f>+SUM(H$9:H77)</f>
        <v>46.725692850000023</v>
      </c>
      <c r="U77" s="46">
        <f>+SUM(I$9:I77)</f>
        <v>25.019813495000001</v>
      </c>
      <c r="V77" s="46">
        <f>+SUM(J$9:J77)</f>
        <v>44.324359904999959</v>
      </c>
      <c r="W77" s="46">
        <f>+SUM(K$9:K77)</f>
        <v>23.362846770000008</v>
      </c>
      <c r="X77" s="46">
        <f>+SUM(L$9:L77)</f>
        <v>23.902847680000004</v>
      </c>
      <c r="Y77" s="46">
        <f>+SUM(M$9:M77)</f>
        <v>23.488177410000002</v>
      </c>
      <c r="Z77" s="46">
        <f>+SUM(N$9:N77)</f>
        <v>38.417805369499995</v>
      </c>
      <c r="AA77" s="46">
        <f>+SUM(O$9:O77)</f>
        <v>29.152102069099993</v>
      </c>
      <c r="AB77" s="46">
        <f>+SUM(P$9:P77)</f>
        <v>28.616875406200002</v>
      </c>
      <c r="AC77" s="46">
        <f>+SUM(Q$9:Q77)</f>
        <v>44.075767127000006</v>
      </c>
    </row>
    <row r="78" spans="2:29" ht="14.25" x14ac:dyDescent="0.2">
      <c r="B78" s="31">
        <v>70</v>
      </c>
      <c r="C78" s="31">
        <v>162</v>
      </c>
      <c r="D78" s="48">
        <f t="shared" si="2"/>
        <v>44631</v>
      </c>
      <c r="E78" s="31" t="str">
        <f>VLOOKUP(WEEKDAY(D78),'help sheet'!$A$1:$B$7,2,FALSE)</f>
        <v xml:space="preserve">Παρασκευή </v>
      </c>
      <c r="F78" s="31">
        <v>70</v>
      </c>
      <c r="G78" s="30" t="s">
        <v>10</v>
      </c>
      <c r="H78" s="49">
        <f>VLOOKUP(B78,'c constant values '!$A$3:$N$368,4,FALSE)*'help sheet'!$D$11</f>
        <v>0.57872546000000002</v>
      </c>
      <c r="I78" s="49">
        <f>VLOOKUP(B78,'c constant values '!$A$3:$O$368,6,FALSE)*'help sheet'!$E$11+VLOOKUP('TKK 2022'!B78,'c constant values '!$A$3:$O$368,10,FALSE)*'help sheet'!$E$12</f>
        <v>0.34033853200000003</v>
      </c>
      <c r="J78" s="49">
        <f>VLOOKUP(B78,'c constant values '!$A$3:$O$368,4,FALSE)*'help sheet'!$F$11+VLOOKUP('TKK 2022'!B78,'c constant values '!$A$3:$O$368,10,FALSE)*'help sheet'!$F$12</f>
        <v>0.55086940500000003</v>
      </c>
      <c r="K78" s="49">
        <f>VLOOKUP(B78,'c constant values '!$A$3:$O$368,4,FALSE)*'help sheet'!$G$11+VLOOKUP(B78,'c constant values '!$A$3:$O$368,11,FALSE)*'help sheet'!$G$14</f>
        <v>0.28936273500000004</v>
      </c>
      <c r="L78" s="49">
        <f>VLOOKUP(B78,'c constant values '!$A$3:$O$368,12,FALSE)*'help sheet'!$H$13</f>
        <v>0.31047058</v>
      </c>
      <c r="M78" s="49">
        <f>VLOOKUP(B78,'c constant values '!$A$3:$O$368,13,FALSE)*'help sheet'!$I$13</f>
        <v>0.37592551000000002</v>
      </c>
      <c r="N78" s="49">
        <f>VLOOKUP(B78,'c constant values '!$A$3:$O$368,8,FALSE)*'help sheet'!$J$11+VLOOKUP('TKK 2022'!B78,'c constant values '!$A$3:$O$368,14,FALSE)*'help sheet'!$J$13</f>
        <v>0.70760736049999995</v>
      </c>
      <c r="O78" s="49">
        <f>VLOOKUP(B78,'c constant values '!$A$3:$O$368,4,FALSE)*'help sheet'!$K$11+VLOOKUP('TKK 2022'!B78,'c constant values '!$A$3:$O$368,12,FALSE)*'help sheet'!$K$13</f>
        <v>0.37216920240000001</v>
      </c>
      <c r="P78" s="49">
        <f>VLOOKUP(B78,'c constant values '!$A$3:$O$368,6,FALSE)*'help sheet'!$L$11+VLOOKUP('TKK 2022'!B78,'c constant values '!$A$3:$O$368,13,FALSE)*'help sheet'!$L$13</f>
        <v>0.45089990260000001</v>
      </c>
      <c r="Q78" s="49">
        <f>VLOOKUP(B78,'c constant values '!$A$3:$O$368,8,FALSE)*'help sheet'!$M$11+VLOOKUP('TKK 2022'!B78,'c constant values '!$A$3:$O$368,14,FALSE)*'help sheet'!$M$13</f>
        <v>0.80575675300000005</v>
      </c>
      <c r="R78" s="29"/>
      <c r="S78" s="30" t="s">
        <v>10</v>
      </c>
      <c r="T78" s="46">
        <f>+SUM(H$9:H78)</f>
        <v>47.304418310000024</v>
      </c>
      <c r="U78" s="46">
        <f>+SUM(I$9:I78)</f>
        <v>25.360152027000002</v>
      </c>
      <c r="V78" s="46">
        <f>+SUM(J$9:J78)</f>
        <v>44.875229309999959</v>
      </c>
      <c r="W78" s="46">
        <f>+SUM(K$9:K78)</f>
        <v>23.652209505000009</v>
      </c>
      <c r="X78" s="46">
        <f>+SUM(L$9:L78)</f>
        <v>24.213318260000005</v>
      </c>
      <c r="Y78" s="46">
        <f>+SUM(M$9:M78)</f>
        <v>23.864102920000001</v>
      </c>
      <c r="Z78" s="46">
        <f>+SUM(N$9:N78)</f>
        <v>39.125412729999994</v>
      </c>
      <c r="AA78" s="46">
        <f>+SUM(O$9:O78)</f>
        <v>29.524271271499991</v>
      </c>
      <c r="AB78" s="46">
        <f>+SUM(P$9:P78)</f>
        <v>29.067775308800002</v>
      </c>
      <c r="AC78" s="46">
        <f>+SUM(Q$9:Q78)</f>
        <v>44.881523880000003</v>
      </c>
    </row>
    <row r="79" spans="2:29" ht="14.25" x14ac:dyDescent="0.2">
      <c r="B79" s="31">
        <v>71</v>
      </c>
      <c r="C79" s="31">
        <v>163</v>
      </c>
      <c r="D79" s="48">
        <f t="shared" si="2"/>
        <v>44632</v>
      </c>
      <c r="E79" s="31" t="str">
        <f>VLOOKUP(WEEKDAY(D79),'help sheet'!$A$1:$B$7,2,FALSE)</f>
        <v>Σάββατο</v>
      </c>
      <c r="F79" s="31">
        <v>71</v>
      </c>
      <c r="G79" s="30" t="s">
        <v>10</v>
      </c>
      <c r="H79" s="49">
        <f>VLOOKUP(B79,'c constant values '!$A$3:$N$368,4,FALSE)*'help sheet'!$D$11</f>
        <v>0.57872546000000002</v>
      </c>
      <c r="I79" s="49">
        <f>VLOOKUP(B79,'c constant values '!$A$3:$O$368,6,FALSE)*'help sheet'!$E$11+VLOOKUP('TKK 2022'!B79,'c constant values '!$A$3:$O$368,10,FALSE)*'help sheet'!$E$12</f>
        <v>0.34033853200000003</v>
      </c>
      <c r="J79" s="49">
        <f>VLOOKUP(B79,'c constant values '!$A$3:$O$368,4,FALSE)*'help sheet'!$F$11+VLOOKUP('TKK 2022'!B79,'c constant values '!$A$3:$O$368,10,FALSE)*'help sheet'!$F$12</f>
        <v>0.55086940500000003</v>
      </c>
      <c r="K79" s="49">
        <f>VLOOKUP(B79,'c constant values '!$A$3:$O$368,4,FALSE)*'help sheet'!$G$11+VLOOKUP(B79,'c constant values '!$A$3:$O$368,11,FALSE)*'help sheet'!$G$14</f>
        <v>0.28936273500000004</v>
      </c>
      <c r="L79" s="49">
        <f>VLOOKUP(B79,'c constant values '!$A$3:$O$368,12,FALSE)*'help sheet'!$H$13</f>
        <v>0.31047058</v>
      </c>
      <c r="M79" s="49">
        <f>VLOOKUP(B79,'c constant values '!$A$3:$O$368,13,FALSE)*'help sheet'!$I$13</f>
        <v>0.37592551000000002</v>
      </c>
      <c r="N79" s="49">
        <f>VLOOKUP(B79,'c constant values '!$A$3:$O$368,8,FALSE)*'help sheet'!$J$11+VLOOKUP('TKK 2022'!B79,'c constant values '!$A$3:$O$368,14,FALSE)*'help sheet'!$J$13</f>
        <v>1E-8</v>
      </c>
      <c r="O79" s="49">
        <f>VLOOKUP(B79,'c constant values '!$A$3:$O$368,4,FALSE)*'help sheet'!$K$11+VLOOKUP('TKK 2022'!B79,'c constant values '!$A$3:$O$368,12,FALSE)*'help sheet'!$K$13</f>
        <v>0.37216920240000001</v>
      </c>
      <c r="P79" s="49">
        <f>VLOOKUP(B79,'c constant values '!$A$3:$O$368,6,FALSE)*'help sheet'!$L$11+VLOOKUP('TKK 2022'!B79,'c constant values '!$A$3:$O$368,13,FALSE)*'help sheet'!$L$13</f>
        <v>0.45089990260000001</v>
      </c>
      <c r="Q79" s="49">
        <f>VLOOKUP(B79,'c constant values '!$A$3:$O$368,8,FALSE)*'help sheet'!$M$11+VLOOKUP('TKK 2022'!B79,'c constant values '!$A$3:$O$368,14,FALSE)*'help sheet'!$M$13</f>
        <v>1.0000000000000002E-8</v>
      </c>
      <c r="R79" s="29"/>
      <c r="S79" s="30" t="s">
        <v>10</v>
      </c>
      <c r="T79" s="46">
        <f>+SUM(H$9:H79)</f>
        <v>47.883143770000025</v>
      </c>
      <c r="U79" s="46">
        <f>+SUM(I$9:I79)</f>
        <v>25.700490559000002</v>
      </c>
      <c r="V79" s="46">
        <f>+SUM(J$9:J79)</f>
        <v>45.426098714999959</v>
      </c>
      <c r="W79" s="46">
        <f>+SUM(K$9:K79)</f>
        <v>23.94157224000001</v>
      </c>
      <c r="X79" s="46">
        <f>+SUM(L$9:L79)</f>
        <v>24.523788840000005</v>
      </c>
      <c r="Y79" s="46">
        <f>+SUM(M$9:M79)</f>
        <v>24.240028429999999</v>
      </c>
      <c r="Z79" s="46">
        <f>+SUM(N$9:N79)</f>
        <v>39.125412739999994</v>
      </c>
      <c r="AA79" s="46">
        <f>+SUM(O$9:O79)</f>
        <v>29.89644047389999</v>
      </c>
      <c r="AB79" s="46">
        <f>+SUM(P$9:P79)</f>
        <v>29.518675211400002</v>
      </c>
      <c r="AC79" s="46">
        <f>+SUM(Q$9:Q79)</f>
        <v>44.881523890000004</v>
      </c>
    </row>
    <row r="80" spans="2:29" ht="14.25" x14ac:dyDescent="0.2">
      <c r="B80" s="31">
        <v>72</v>
      </c>
      <c r="C80" s="31">
        <v>164</v>
      </c>
      <c r="D80" s="48">
        <f t="shared" si="2"/>
        <v>44633</v>
      </c>
      <c r="E80" s="31" t="str">
        <f>VLOOKUP(WEEKDAY(D80),'help sheet'!$A$1:$B$7,2,FALSE)</f>
        <v>Κυριακή</v>
      </c>
      <c r="F80" s="31">
        <v>72</v>
      </c>
      <c r="G80" s="30" t="s">
        <v>10</v>
      </c>
      <c r="H80" s="49">
        <f>VLOOKUP(B80,'c constant values '!$A$3:$N$368,4,FALSE)*'help sheet'!$D$11</f>
        <v>0.57872546000000002</v>
      </c>
      <c r="I80" s="49">
        <f>VLOOKUP(B80,'c constant values '!$A$3:$O$368,6,FALSE)*'help sheet'!$E$11+VLOOKUP('TKK 2022'!B80,'c constant values '!$A$3:$O$368,10,FALSE)*'help sheet'!$E$12</f>
        <v>0.27014842000000006</v>
      </c>
      <c r="J80" s="49">
        <f>VLOOKUP(B80,'c constant values '!$A$3:$O$368,4,FALSE)*'help sheet'!$F$11+VLOOKUP('TKK 2022'!B80,'c constant values '!$A$3:$O$368,10,FALSE)*'help sheet'!$F$12</f>
        <v>0.55086940500000003</v>
      </c>
      <c r="K80" s="49">
        <f>VLOOKUP(B80,'c constant values '!$A$3:$O$368,4,FALSE)*'help sheet'!$G$11+VLOOKUP(B80,'c constant values '!$A$3:$O$368,11,FALSE)*'help sheet'!$G$14</f>
        <v>0.28936273500000004</v>
      </c>
      <c r="L80" s="49">
        <f>VLOOKUP(B80,'c constant values '!$A$3:$O$368,12,FALSE)*'help sheet'!$H$13</f>
        <v>0.31047058</v>
      </c>
      <c r="M80" s="49">
        <f>VLOOKUP(B80,'c constant values '!$A$3:$O$368,13,FALSE)*'help sheet'!$I$13</f>
        <v>1E-8</v>
      </c>
      <c r="N80" s="49">
        <f>VLOOKUP(B80,'c constant values '!$A$3:$O$368,8,FALSE)*'help sheet'!$J$11+VLOOKUP('TKK 2022'!B80,'c constant values '!$A$3:$O$368,14,FALSE)*'help sheet'!$J$13</f>
        <v>1E-8</v>
      </c>
      <c r="O80" s="49">
        <f>VLOOKUP(B80,'c constant values '!$A$3:$O$368,4,FALSE)*'help sheet'!$K$11+VLOOKUP('TKK 2022'!B80,'c constant values '!$A$3:$O$368,12,FALSE)*'help sheet'!$K$13</f>
        <v>0.37216920240000001</v>
      </c>
      <c r="P80" s="49">
        <f>VLOOKUP(B80,'c constant values '!$A$3:$O$368,6,FALSE)*'help sheet'!$L$11+VLOOKUP('TKK 2022'!B80,'c constant values '!$A$3:$O$368,13,FALSE)*'help sheet'!$L$13</f>
        <v>1.0000000000000002E-8</v>
      </c>
      <c r="Q80" s="49">
        <f>VLOOKUP(B80,'c constant values '!$A$3:$O$368,8,FALSE)*'help sheet'!$M$11+VLOOKUP('TKK 2022'!B80,'c constant values '!$A$3:$O$368,14,FALSE)*'help sheet'!$M$13</f>
        <v>1.0000000000000002E-8</v>
      </c>
      <c r="R80" s="29"/>
      <c r="S80" s="30" t="s">
        <v>10</v>
      </c>
      <c r="T80" s="46">
        <f>+SUM(H$9:H80)</f>
        <v>48.461869230000026</v>
      </c>
      <c r="U80" s="46">
        <f>+SUM(I$9:I80)</f>
        <v>25.970638979000004</v>
      </c>
      <c r="V80" s="46">
        <f>+SUM(J$9:J80)</f>
        <v>45.97696811999996</v>
      </c>
      <c r="W80" s="46">
        <f>+SUM(K$9:K80)</f>
        <v>24.230934975000011</v>
      </c>
      <c r="X80" s="46">
        <f>+SUM(L$9:L80)</f>
        <v>24.834259420000006</v>
      </c>
      <c r="Y80" s="46">
        <f>+SUM(M$9:M80)</f>
        <v>24.24002844</v>
      </c>
      <c r="Z80" s="46">
        <f>+SUM(N$9:N80)</f>
        <v>39.125412749999995</v>
      </c>
      <c r="AA80" s="46">
        <f>+SUM(O$9:O80)</f>
        <v>30.268609676299988</v>
      </c>
      <c r="AB80" s="46">
        <f>+SUM(P$9:P80)</f>
        <v>29.518675221400002</v>
      </c>
      <c r="AC80" s="46">
        <f>+SUM(Q$9:Q80)</f>
        <v>44.881523900000005</v>
      </c>
    </row>
    <row r="81" spans="2:29" ht="14.25" x14ac:dyDescent="0.2">
      <c r="B81" s="31">
        <v>73</v>
      </c>
      <c r="C81" s="31">
        <v>165</v>
      </c>
      <c r="D81" s="48">
        <f t="shared" si="2"/>
        <v>44634</v>
      </c>
      <c r="E81" s="31" t="str">
        <f>VLOOKUP(WEEKDAY(D81),'help sheet'!$A$1:$B$7,2,FALSE)</f>
        <v>Δευτέρα</v>
      </c>
      <c r="F81" s="31">
        <v>73</v>
      </c>
      <c r="G81" s="30" t="s">
        <v>10</v>
      </c>
      <c r="H81" s="49">
        <f>VLOOKUP(B81,'c constant values '!$A$3:$N$368,4,FALSE)*'help sheet'!$D$11</f>
        <v>0.57872546000000002</v>
      </c>
      <c r="I81" s="49">
        <f>VLOOKUP(B81,'c constant values '!$A$3:$O$368,6,FALSE)*'help sheet'!$E$11+VLOOKUP('TKK 2022'!B81,'c constant values '!$A$3:$O$368,10,FALSE)*'help sheet'!$E$12</f>
        <v>0.34033853200000003</v>
      </c>
      <c r="J81" s="49">
        <f>VLOOKUP(B81,'c constant values '!$A$3:$O$368,4,FALSE)*'help sheet'!$F$11+VLOOKUP('TKK 2022'!B81,'c constant values '!$A$3:$O$368,10,FALSE)*'help sheet'!$F$12</f>
        <v>0.55086940500000003</v>
      </c>
      <c r="K81" s="49">
        <f>VLOOKUP(B81,'c constant values '!$A$3:$O$368,4,FALSE)*'help sheet'!$G$11+VLOOKUP(B81,'c constant values '!$A$3:$O$368,11,FALSE)*'help sheet'!$G$14</f>
        <v>0.28936273500000004</v>
      </c>
      <c r="L81" s="49">
        <f>VLOOKUP(B81,'c constant values '!$A$3:$O$368,12,FALSE)*'help sheet'!$H$13</f>
        <v>0.31047058</v>
      </c>
      <c r="M81" s="49">
        <f>VLOOKUP(B81,'c constant values '!$A$3:$O$368,13,FALSE)*'help sheet'!$I$13</f>
        <v>0.37592551000000002</v>
      </c>
      <c r="N81" s="49">
        <f>VLOOKUP(B81,'c constant values '!$A$3:$O$368,8,FALSE)*'help sheet'!$J$11+VLOOKUP('TKK 2022'!B81,'c constant values '!$A$3:$O$368,14,FALSE)*'help sheet'!$J$13</f>
        <v>0.70760736049999995</v>
      </c>
      <c r="O81" s="49">
        <f>VLOOKUP(B81,'c constant values '!$A$3:$O$368,4,FALSE)*'help sheet'!$K$11+VLOOKUP('TKK 2022'!B81,'c constant values '!$A$3:$O$368,12,FALSE)*'help sheet'!$K$13</f>
        <v>0.37216920240000001</v>
      </c>
      <c r="P81" s="49">
        <f>VLOOKUP(B81,'c constant values '!$A$3:$O$368,6,FALSE)*'help sheet'!$L$11+VLOOKUP('TKK 2022'!B81,'c constant values '!$A$3:$O$368,13,FALSE)*'help sheet'!$L$13</f>
        <v>0.45089990260000001</v>
      </c>
      <c r="Q81" s="49">
        <f>VLOOKUP(B81,'c constant values '!$A$3:$O$368,8,FALSE)*'help sheet'!$M$11+VLOOKUP('TKK 2022'!B81,'c constant values '!$A$3:$O$368,14,FALSE)*'help sheet'!$M$13</f>
        <v>0.80575675300000005</v>
      </c>
      <c r="R81" s="29"/>
      <c r="S81" s="30" t="s">
        <v>10</v>
      </c>
      <c r="T81" s="46">
        <f>+SUM(H$9:H81)</f>
        <v>49.040594690000027</v>
      </c>
      <c r="U81" s="46">
        <f>+SUM(I$9:I81)</f>
        <v>26.310977511000004</v>
      </c>
      <c r="V81" s="46">
        <f>+SUM(J$9:J81)</f>
        <v>46.52783752499996</v>
      </c>
      <c r="W81" s="46">
        <f>+SUM(K$9:K81)</f>
        <v>24.520297710000012</v>
      </c>
      <c r="X81" s="46">
        <f>+SUM(L$9:L81)</f>
        <v>25.144730000000006</v>
      </c>
      <c r="Y81" s="46">
        <f>+SUM(M$9:M81)</f>
        <v>24.615953949999998</v>
      </c>
      <c r="Z81" s="46">
        <f>+SUM(N$9:N81)</f>
        <v>39.833020110499994</v>
      </c>
      <c r="AA81" s="46">
        <f>+SUM(O$9:O81)</f>
        <v>30.640778878699987</v>
      </c>
      <c r="AB81" s="46">
        <f>+SUM(P$9:P81)</f>
        <v>29.969575124000002</v>
      </c>
      <c r="AC81" s="46">
        <f>+SUM(Q$9:Q81)</f>
        <v>45.687280653000002</v>
      </c>
    </row>
    <row r="82" spans="2:29" ht="14.25" x14ac:dyDescent="0.2">
      <c r="B82" s="31">
        <v>74</v>
      </c>
      <c r="C82" s="31">
        <v>166</v>
      </c>
      <c r="D82" s="48">
        <f t="shared" si="2"/>
        <v>44635</v>
      </c>
      <c r="E82" s="31" t="str">
        <f>VLOOKUP(WEEKDAY(D82),'help sheet'!$A$1:$B$7,2,FALSE)</f>
        <v>Τρίτη</v>
      </c>
      <c r="F82" s="31">
        <v>74</v>
      </c>
      <c r="G82" s="30" t="s">
        <v>10</v>
      </c>
      <c r="H82" s="49">
        <f>VLOOKUP(B82,'c constant values '!$A$3:$N$368,4,FALSE)*'help sheet'!$D$11</f>
        <v>0.52930184000000002</v>
      </c>
      <c r="I82" s="49">
        <f>VLOOKUP(B82,'c constant values '!$A$3:$O$368,6,FALSE)*'help sheet'!$E$11+VLOOKUP('TKK 2022'!B82,'c constant values '!$A$3:$O$368,10,FALSE)*'help sheet'!$E$12</f>
        <v>0.33434423900000004</v>
      </c>
      <c r="J82" s="49">
        <f>VLOOKUP(B82,'c constant values '!$A$3:$O$368,4,FALSE)*'help sheet'!$F$11+VLOOKUP('TKK 2022'!B82,'c constant values '!$A$3:$O$368,10,FALSE)*'help sheet'!$F$12</f>
        <v>0.50638814700000001</v>
      </c>
      <c r="K82" s="49">
        <f>VLOOKUP(B82,'c constant values '!$A$3:$O$368,4,FALSE)*'help sheet'!$G$11+VLOOKUP(B82,'c constant values '!$A$3:$O$368,11,FALSE)*'help sheet'!$G$14</f>
        <v>0.26465092500000004</v>
      </c>
      <c r="L82" s="49">
        <f>VLOOKUP(B82,'c constant values '!$A$3:$O$368,12,FALSE)*'help sheet'!$H$13</f>
        <v>0.31047058</v>
      </c>
      <c r="M82" s="49">
        <f>VLOOKUP(B82,'c constant values '!$A$3:$O$368,13,FALSE)*'help sheet'!$I$13</f>
        <v>0.37592551000000002</v>
      </c>
      <c r="N82" s="49">
        <f>VLOOKUP(B82,'c constant values '!$A$3:$O$368,8,FALSE)*'help sheet'!$J$11+VLOOKUP('TKK 2022'!B82,'c constant values '!$A$3:$O$368,14,FALSE)*'help sheet'!$J$13</f>
        <v>0.66070004549999994</v>
      </c>
      <c r="O82" s="49">
        <f>VLOOKUP(B82,'c constant values '!$A$3:$O$368,4,FALSE)*'help sheet'!$K$11+VLOOKUP('TKK 2022'!B82,'c constant values '!$A$3:$O$368,12,FALSE)*'help sheet'!$K$13</f>
        <v>0.36080176980000001</v>
      </c>
      <c r="P82" s="49">
        <f>VLOOKUP(B82,'c constant values '!$A$3:$O$368,6,FALSE)*'help sheet'!$L$11+VLOOKUP('TKK 2022'!B82,'c constant values '!$A$3:$O$368,13,FALSE)*'help sheet'!$L$13</f>
        <v>0.43711302870000002</v>
      </c>
      <c r="Q82" s="49">
        <f>VLOOKUP(B82,'c constant values '!$A$3:$O$368,8,FALSE)*'help sheet'!$M$11+VLOOKUP('TKK 2022'!B82,'c constant values '!$A$3:$O$368,14,FALSE)*'help sheet'!$M$13</f>
        <v>0.74080816300000008</v>
      </c>
      <c r="R82" s="29"/>
      <c r="S82" s="30" t="s">
        <v>10</v>
      </c>
      <c r="T82" s="46">
        <f>+SUM(H$9:H82)</f>
        <v>49.56989653000003</v>
      </c>
      <c r="U82" s="46">
        <f>+SUM(I$9:I82)</f>
        <v>26.645321750000004</v>
      </c>
      <c r="V82" s="46">
        <f>+SUM(J$9:J82)</f>
        <v>47.034225671999963</v>
      </c>
      <c r="W82" s="46">
        <f>+SUM(K$9:K82)</f>
        <v>24.784948635000013</v>
      </c>
      <c r="X82" s="46">
        <f>+SUM(L$9:L82)</f>
        <v>25.455200580000007</v>
      </c>
      <c r="Y82" s="46">
        <f>+SUM(M$9:M82)</f>
        <v>24.991879459999996</v>
      </c>
      <c r="Z82" s="46">
        <f>+SUM(N$9:N82)</f>
        <v>40.493720155999995</v>
      </c>
      <c r="AA82" s="46">
        <f>+SUM(O$9:O82)</f>
        <v>31.001580648499985</v>
      </c>
      <c r="AB82" s="46">
        <f>+SUM(P$9:P82)</f>
        <v>30.406688152700003</v>
      </c>
      <c r="AC82" s="46">
        <f>+SUM(Q$9:Q82)</f>
        <v>46.428088815999999</v>
      </c>
    </row>
    <row r="83" spans="2:29" ht="14.25" x14ac:dyDescent="0.2">
      <c r="B83" s="31">
        <v>75</v>
      </c>
      <c r="C83" s="31">
        <v>167</v>
      </c>
      <c r="D83" s="48">
        <f t="shared" si="2"/>
        <v>44636</v>
      </c>
      <c r="E83" s="31" t="str">
        <f>VLOOKUP(WEEKDAY(D83),'help sheet'!$A$1:$B$7,2,FALSE)</f>
        <v>Τετάρτη</v>
      </c>
      <c r="F83" s="31">
        <v>75</v>
      </c>
      <c r="G83" s="30" t="s">
        <v>10</v>
      </c>
      <c r="H83" s="49">
        <f>VLOOKUP(B83,'c constant values '!$A$3:$N$368,4,FALSE)*'help sheet'!$D$11</f>
        <v>0.52930184000000002</v>
      </c>
      <c r="I83" s="49">
        <f>VLOOKUP(B83,'c constant values '!$A$3:$O$368,6,FALSE)*'help sheet'!$E$11+VLOOKUP('TKK 2022'!B83,'c constant values '!$A$3:$O$368,10,FALSE)*'help sheet'!$E$12</f>
        <v>0.33434423900000004</v>
      </c>
      <c r="J83" s="49">
        <f>VLOOKUP(B83,'c constant values '!$A$3:$O$368,4,FALSE)*'help sheet'!$F$11+VLOOKUP('TKK 2022'!B83,'c constant values '!$A$3:$O$368,10,FALSE)*'help sheet'!$F$12</f>
        <v>0.50638814700000001</v>
      </c>
      <c r="K83" s="49">
        <f>VLOOKUP(B83,'c constant values '!$A$3:$O$368,4,FALSE)*'help sheet'!$G$11+VLOOKUP(B83,'c constant values '!$A$3:$O$368,11,FALSE)*'help sheet'!$G$14</f>
        <v>0.26465092500000004</v>
      </c>
      <c r="L83" s="49">
        <f>VLOOKUP(B83,'c constant values '!$A$3:$O$368,12,FALSE)*'help sheet'!$H$13</f>
        <v>0.31047058</v>
      </c>
      <c r="M83" s="49">
        <f>VLOOKUP(B83,'c constant values '!$A$3:$O$368,13,FALSE)*'help sheet'!$I$13</f>
        <v>0.37592551000000002</v>
      </c>
      <c r="N83" s="49">
        <f>VLOOKUP(B83,'c constant values '!$A$3:$O$368,8,FALSE)*'help sheet'!$J$11+VLOOKUP('TKK 2022'!B83,'c constant values '!$A$3:$O$368,14,FALSE)*'help sheet'!$J$13</f>
        <v>0.66070004549999994</v>
      </c>
      <c r="O83" s="49">
        <f>VLOOKUP(B83,'c constant values '!$A$3:$O$368,4,FALSE)*'help sheet'!$K$11+VLOOKUP('TKK 2022'!B83,'c constant values '!$A$3:$O$368,12,FALSE)*'help sheet'!$K$13</f>
        <v>0.36080176980000001</v>
      </c>
      <c r="P83" s="49">
        <f>VLOOKUP(B83,'c constant values '!$A$3:$O$368,6,FALSE)*'help sheet'!$L$11+VLOOKUP('TKK 2022'!B83,'c constant values '!$A$3:$O$368,13,FALSE)*'help sheet'!$L$13</f>
        <v>0.43711302870000002</v>
      </c>
      <c r="Q83" s="49">
        <f>VLOOKUP(B83,'c constant values '!$A$3:$O$368,8,FALSE)*'help sheet'!$M$11+VLOOKUP('TKK 2022'!B83,'c constant values '!$A$3:$O$368,14,FALSE)*'help sheet'!$M$13</f>
        <v>0.74080816300000008</v>
      </c>
      <c r="R83" s="29"/>
      <c r="S83" s="30" t="s">
        <v>10</v>
      </c>
      <c r="T83" s="46">
        <f>+SUM(H$9:H83)</f>
        <v>50.099198370000032</v>
      </c>
      <c r="U83" s="46">
        <f>+SUM(I$9:I83)</f>
        <v>26.979665989000004</v>
      </c>
      <c r="V83" s="46">
        <f>+SUM(J$9:J83)</f>
        <v>47.540613818999965</v>
      </c>
      <c r="W83" s="46">
        <f>+SUM(K$9:K83)</f>
        <v>25.049599560000015</v>
      </c>
      <c r="X83" s="46">
        <f>+SUM(L$9:L83)</f>
        <v>25.765671160000007</v>
      </c>
      <c r="Y83" s="46">
        <f>+SUM(M$9:M83)</f>
        <v>25.367804969999995</v>
      </c>
      <c r="Z83" s="46">
        <f>+SUM(N$9:N83)</f>
        <v>41.154420201499995</v>
      </c>
      <c r="AA83" s="46">
        <f>+SUM(O$9:O83)</f>
        <v>31.362382418299983</v>
      </c>
      <c r="AB83" s="46">
        <f>+SUM(P$9:P83)</f>
        <v>30.843801181400003</v>
      </c>
      <c r="AC83" s="46">
        <f>+SUM(Q$9:Q83)</f>
        <v>47.168896978999996</v>
      </c>
    </row>
    <row r="84" spans="2:29" ht="14.25" x14ac:dyDescent="0.2">
      <c r="B84" s="31">
        <v>76</v>
      </c>
      <c r="C84" s="31">
        <v>168</v>
      </c>
      <c r="D84" s="48">
        <f t="shared" si="2"/>
        <v>44637</v>
      </c>
      <c r="E84" s="31" t="str">
        <f>VLOOKUP(WEEKDAY(D84),'help sheet'!$A$1:$B$7,2,FALSE)</f>
        <v>Πέμπτη</v>
      </c>
      <c r="F84" s="31">
        <v>76</v>
      </c>
      <c r="G84" s="30" t="s">
        <v>10</v>
      </c>
      <c r="H84" s="49">
        <f>VLOOKUP(B84,'c constant values '!$A$3:$N$368,4,FALSE)*'help sheet'!$D$11</f>
        <v>0.52930184000000002</v>
      </c>
      <c r="I84" s="49">
        <f>VLOOKUP(B84,'c constant values '!$A$3:$O$368,6,FALSE)*'help sheet'!$E$11+VLOOKUP('TKK 2022'!B84,'c constant values '!$A$3:$O$368,10,FALSE)*'help sheet'!$E$12</f>
        <v>0.33434423900000004</v>
      </c>
      <c r="J84" s="49">
        <f>VLOOKUP(B84,'c constant values '!$A$3:$O$368,4,FALSE)*'help sheet'!$F$11+VLOOKUP('TKK 2022'!B84,'c constant values '!$A$3:$O$368,10,FALSE)*'help sheet'!$F$12</f>
        <v>0.50638814700000001</v>
      </c>
      <c r="K84" s="49">
        <f>VLOOKUP(B84,'c constant values '!$A$3:$O$368,4,FALSE)*'help sheet'!$G$11+VLOOKUP(B84,'c constant values '!$A$3:$O$368,11,FALSE)*'help sheet'!$G$14</f>
        <v>0.26465092500000004</v>
      </c>
      <c r="L84" s="49">
        <f>VLOOKUP(B84,'c constant values '!$A$3:$O$368,12,FALSE)*'help sheet'!$H$13</f>
        <v>0.31047058</v>
      </c>
      <c r="M84" s="49">
        <f>VLOOKUP(B84,'c constant values '!$A$3:$O$368,13,FALSE)*'help sheet'!$I$13</f>
        <v>0.37592551000000002</v>
      </c>
      <c r="N84" s="49">
        <f>VLOOKUP(B84,'c constant values '!$A$3:$O$368,8,FALSE)*'help sheet'!$J$11+VLOOKUP('TKK 2022'!B84,'c constant values '!$A$3:$O$368,14,FALSE)*'help sheet'!$J$13</f>
        <v>0.66070004549999994</v>
      </c>
      <c r="O84" s="49">
        <f>VLOOKUP(B84,'c constant values '!$A$3:$O$368,4,FALSE)*'help sheet'!$K$11+VLOOKUP('TKK 2022'!B84,'c constant values '!$A$3:$O$368,12,FALSE)*'help sheet'!$K$13</f>
        <v>0.36080176980000001</v>
      </c>
      <c r="P84" s="49">
        <f>VLOOKUP(B84,'c constant values '!$A$3:$O$368,6,FALSE)*'help sheet'!$L$11+VLOOKUP('TKK 2022'!B84,'c constant values '!$A$3:$O$368,13,FALSE)*'help sheet'!$L$13</f>
        <v>0.43711302870000002</v>
      </c>
      <c r="Q84" s="49">
        <f>VLOOKUP(B84,'c constant values '!$A$3:$O$368,8,FALSE)*'help sheet'!$M$11+VLOOKUP('TKK 2022'!B84,'c constant values '!$A$3:$O$368,14,FALSE)*'help sheet'!$M$13</f>
        <v>0.74080816300000008</v>
      </c>
      <c r="R84" s="29"/>
      <c r="S84" s="30" t="s">
        <v>10</v>
      </c>
      <c r="T84" s="46">
        <f>+SUM(H$9:H84)</f>
        <v>50.628500210000034</v>
      </c>
      <c r="U84" s="46">
        <f>+SUM(I$9:I84)</f>
        <v>27.314010228000004</v>
      </c>
      <c r="V84" s="46">
        <f>+SUM(J$9:J84)</f>
        <v>48.047001965999968</v>
      </c>
      <c r="W84" s="46">
        <f>+SUM(K$9:K84)</f>
        <v>25.314250485000017</v>
      </c>
      <c r="X84" s="46">
        <f>+SUM(L$9:L84)</f>
        <v>26.076141740000008</v>
      </c>
      <c r="Y84" s="46">
        <f>+SUM(M$9:M84)</f>
        <v>25.743730479999993</v>
      </c>
      <c r="Z84" s="46">
        <f>+SUM(N$9:N84)</f>
        <v>41.815120246999996</v>
      </c>
      <c r="AA84" s="46">
        <f>+SUM(O$9:O84)</f>
        <v>31.723184188099982</v>
      </c>
      <c r="AB84" s="46">
        <f>+SUM(P$9:P84)</f>
        <v>31.280914210100004</v>
      </c>
      <c r="AC84" s="46">
        <f>+SUM(Q$9:Q84)</f>
        <v>47.909705141999993</v>
      </c>
    </row>
    <row r="85" spans="2:29" ht="14.25" x14ac:dyDescent="0.2">
      <c r="B85" s="31">
        <v>77</v>
      </c>
      <c r="C85" s="31">
        <v>169</v>
      </c>
      <c r="D85" s="48">
        <f t="shared" si="2"/>
        <v>44638</v>
      </c>
      <c r="E85" s="31" t="str">
        <f>VLOOKUP(WEEKDAY(D85),'help sheet'!$A$1:$B$7,2,FALSE)</f>
        <v xml:space="preserve">Παρασκευή </v>
      </c>
      <c r="F85" s="31">
        <v>77</v>
      </c>
      <c r="G85" s="30" t="s">
        <v>10</v>
      </c>
      <c r="H85" s="49">
        <f>VLOOKUP(B85,'c constant values '!$A$3:$N$368,4,FALSE)*'help sheet'!$D$11</f>
        <v>0.52930184000000002</v>
      </c>
      <c r="I85" s="49">
        <f>VLOOKUP(B85,'c constant values '!$A$3:$O$368,6,FALSE)*'help sheet'!$E$11+VLOOKUP('TKK 2022'!B85,'c constant values '!$A$3:$O$368,10,FALSE)*'help sheet'!$E$12</f>
        <v>0.33434423900000004</v>
      </c>
      <c r="J85" s="49">
        <f>VLOOKUP(B85,'c constant values '!$A$3:$O$368,4,FALSE)*'help sheet'!$F$11+VLOOKUP('TKK 2022'!B85,'c constant values '!$A$3:$O$368,10,FALSE)*'help sheet'!$F$12</f>
        <v>0.50638814700000001</v>
      </c>
      <c r="K85" s="49">
        <f>VLOOKUP(B85,'c constant values '!$A$3:$O$368,4,FALSE)*'help sheet'!$G$11+VLOOKUP(B85,'c constant values '!$A$3:$O$368,11,FALSE)*'help sheet'!$G$14</f>
        <v>0.26465092500000004</v>
      </c>
      <c r="L85" s="49">
        <f>VLOOKUP(B85,'c constant values '!$A$3:$O$368,12,FALSE)*'help sheet'!$H$13</f>
        <v>0.31047058</v>
      </c>
      <c r="M85" s="49">
        <f>VLOOKUP(B85,'c constant values '!$A$3:$O$368,13,FALSE)*'help sheet'!$I$13</f>
        <v>0.37592551000000002</v>
      </c>
      <c r="N85" s="49">
        <f>VLOOKUP(B85,'c constant values '!$A$3:$O$368,8,FALSE)*'help sheet'!$J$11+VLOOKUP('TKK 2022'!B85,'c constant values '!$A$3:$O$368,14,FALSE)*'help sheet'!$J$13</f>
        <v>0.66070004549999994</v>
      </c>
      <c r="O85" s="49">
        <f>VLOOKUP(B85,'c constant values '!$A$3:$O$368,4,FALSE)*'help sheet'!$K$11+VLOOKUP('TKK 2022'!B85,'c constant values '!$A$3:$O$368,12,FALSE)*'help sheet'!$K$13</f>
        <v>0.36080176980000001</v>
      </c>
      <c r="P85" s="49">
        <f>VLOOKUP(B85,'c constant values '!$A$3:$O$368,6,FALSE)*'help sheet'!$L$11+VLOOKUP('TKK 2022'!B85,'c constant values '!$A$3:$O$368,13,FALSE)*'help sheet'!$L$13</f>
        <v>0.43711302870000002</v>
      </c>
      <c r="Q85" s="49">
        <f>VLOOKUP(B85,'c constant values '!$A$3:$O$368,8,FALSE)*'help sheet'!$M$11+VLOOKUP('TKK 2022'!B85,'c constant values '!$A$3:$O$368,14,FALSE)*'help sheet'!$M$13</f>
        <v>0.74080816300000008</v>
      </c>
      <c r="R85" s="29"/>
      <c r="S85" s="30" t="s">
        <v>10</v>
      </c>
      <c r="T85" s="46">
        <f>+SUM(H$9:H85)</f>
        <v>51.157802050000036</v>
      </c>
      <c r="U85" s="46">
        <f>+SUM(I$9:I85)</f>
        <v>27.648354467000004</v>
      </c>
      <c r="V85" s="46">
        <f>+SUM(J$9:J85)</f>
        <v>48.553390112999971</v>
      </c>
      <c r="W85" s="46">
        <f>+SUM(K$9:K85)</f>
        <v>25.578901410000018</v>
      </c>
      <c r="X85" s="46">
        <f>+SUM(L$9:L85)</f>
        <v>26.386612320000008</v>
      </c>
      <c r="Y85" s="46">
        <f>+SUM(M$9:M85)</f>
        <v>26.119655989999991</v>
      </c>
      <c r="Z85" s="46">
        <f>+SUM(N$9:N85)</f>
        <v>42.475820292499996</v>
      </c>
      <c r="AA85" s="46">
        <f>+SUM(O$9:O85)</f>
        <v>32.083985957899984</v>
      </c>
      <c r="AB85" s="46">
        <f>+SUM(P$9:P85)</f>
        <v>31.718027238800005</v>
      </c>
      <c r="AC85" s="46">
        <f>+SUM(Q$9:Q85)</f>
        <v>48.65051330499999</v>
      </c>
    </row>
    <row r="86" spans="2:29" ht="14.25" x14ac:dyDescent="0.2">
      <c r="B86" s="31">
        <v>78</v>
      </c>
      <c r="C86" s="31">
        <v>170</v>
      </c>
      <c r="D86" s="48">
        <f t="shared" si="2"/>
        <v>44639</v>
      </c>
      <c r="E86" s="31" t="str">
        <f>VLOOKUP(WEEKDAY(D86),'help sheet'!$A$1:$B$7,2,FALSE)</f>
        <v>Σάββατο</v>
      </c>
      <c r="F86" s="31">
        <v>78</v>
      </c>
      <c r="G86" s="30" t="s">
        <v>10</v>
      </c>
      <c r="H86" s="49">
        <f>VLOOKUP(B86,'c constant values '!$A$3:$N$368,4,FALSE)*'help sheet'!$D$11</f>
        <v>0.52930184000000002</v>
      </c>
      <c r="I86" s="49">
        <f>VLOOKUP(B86,'c constant values '!$A$3:$O$368,6,FALSE)*'help sheet'!$E$11+VLOOKUP('TKK 2022'!B86,'c constant values '!$A$3:$O$368,10,FALSE)*'help sheet'!$E$12</f>
        <v>0.33434423900000004</v>
      </c>
      <c r="J86" s="49">
        <f>VLOOKUP(B86,'c constant values '!$A$3:$O$368,4,FALSE)*'help sheet'!$F$11+VLOOKUP('TKK 2022'!B86,'c constant values '!$A$3:$O$368,10,FALSE)*'help sheet'!$F$12</f>
        <v>0.50638814700000001</v>
      </c>
      <c r="K86" s="49">
        <f>VLOOKUP(B86,'c constant values '!$A$3:$O$368,4,FALSE)*'help sheet'!$G$11+VLOOKUP(B86,'c constant values '!$A$3:$O$368,11,FALSE)*'help sheet'!$G$14</f>
        <v>0.26465092500000004</v>
      </c>
      <c r="L86" s="49">
        <f>VLOOKUP(B86,'c constant values '!$A$3:$O$368,12,FALSE)*'help sheet'!$H$13</f>
        <v>0.31047058</v>
      </c>
      <c r="M86" s="49">
        <f>VLOOKUP(B86,'c constant values '!$A$3:$O$368,13,FALSE)*'help sheet'!$I$13</f>
        <v>0.37592551000000002</v>
      </c>
      <c r="N86" s="49">
        <f>VLOOKUP(B86,'c constant values '!$A$3:$O$368,8,FALSE)*'help sheet'!$J$11+VLOOKUP('TKK 2022'!B86,'c constant values '!$A$3:$O$368,14,FALSE)*'help sheet'!$J$13</f>
        <v>1E-8</v>
      </c>
      <c r="O86" s="49">
        <f>VLOOKUP(B86,'c constant values '!$A$3:$O$368,4,FALSE)*'help sheet'!$K$11+VLOOKUP('TKK 2022'!B86,'c constant values '!$A$3:$O$368,12,FALSE)*'help sheet'!$K$13</f>
        <v>0.36080176980000001</v>
      </c>
      <c r="P86" s="49">
        <f>VLOOKUP(B86,'c constant values '!$A$3:$O$368,6,FALSE)*'help sheet'!$L$11+VLOOKUP('TKK 2022'!B86,'c constant values '!$A$3:$O$368,13,FALSE)*'help sheet'!$L$13</f>
        <v>0.43711302870000002</v>
      </c>
      <c r="Q86" s="49">
        <f>VLOOKUP(B86,'c constant values '!$A$3:$O$368,8,FALSE)*'help sheet'!$M$11+VLOOKUP('TKK 2022'!B86,'c constant values '!$A$3:$O$368,14,FALSE)*'help sheet'!$M$13</f>
        <v>1.0000000000000002E-8</v>
      </c>
      <c r="R86" s="29"/>
      <c r="S86" s="30" t="s">
        <v>10</v>
      </c>
      <c r="T86" s="46">
        <f>+SUM(H$9:H86)</f>
        <v>51.687103890000039</v>
      </c>
      <c r="U86" s="46">
        <f>+SUM(I$9:I86)</f>
        <v>27.982698706000004</v>
      </c>
      <c r="V86" s="46">
        <f>+SUM(J$9:J86)</f>
        <v>49.059778259999973</v>
      </c>
      <c r="W86" s="46">
        <f>+SUM(K$9:K86)</f>
        <v>25.84355233500002</v>
      </c>
      <c r="X86" s="46">
        <f>+SUM(L$9:L86)</f>
        <v>26.697082900000009</v>
      </c>
      <c r="Y86" s="46">
        <f>+SUM(M$9:M86)</f>
        <v>26.495581499999989</v>
      </c>
      <c r="Z86" s="46">
        <f>+SUM(N$9:N86)</f>
        <v>42.475820302499997</v>
      </c>
      <c r="AA86" s="46">
        <f>+SUM(O$9:O86)</f>
        <v>32.444787727699982</v>
      </c>
      <c r="AB86" s="46">
        <f>+SUM(P$9:P86)</f>
        <v>32.155140267500002</v>
      </c>
      <c r="AC86" s="46">
        <f>+SUM(Q$9:Q86)</f>
        <v>48.650513314999991</v>
      </c>
    </row>
    <row r="87" spans="2:29" ht="14.25" x14ac:dyDescent="0.2">
      <c r="B87" s="31">
        <v>79</v>
      </c>
      <c r="C87" s="31">
        <v>171</v>
      </c>
      <c r="D87" s="48">
        <f t="shared" si="2"/>
        <v>44640</v>
      </c>
      <c r="E87" s="31" t="str">
        <f>VLOOKUP(WEEKDAY(D87),'help sheet'!$A$1:$B$7,2,FALSE)</f>
        <v>Κυριακή</v>
      </c>
      <c r="F87" s="31">
        <v>79</v>
      </c>
      <c r="G87" s="30" t="s">
        <v>10</v>
      </c>
      <c r="H87" s="49">
        <f>VLOOKUP(B87,'c constant values '!$A$3:$N$368,4,FALSE)*'help sheet'!$D$11</f>
        <v>0.52930184000000002</v>
      </c>
      <c r="I87" s="49">
        <f>VLOOKUP(B87,'c constant values '!$A$3:$O$368,6,FALSE)*'help sheet'!$E$11+VLOOKUP('TKK 2022'!B87,'c constant values '!$A$3:$O$368,10,FALSE)*'help sheet'!$E$12</f>
        <v>0.27014842000000006</v>
      </c>
      <c r="J87" s="49">
        <f>VLOOKUP(B87,'c constant values '!$A$3:$O$368,4,FALSE)*'help sheet'!$F$11+VLOOKUP('TKK 2022'!B87,'c constant values '!$A$3:$O$368,10,FALSE)*'help sheet'!$F$12</f>
        <v>0.50638814700000001</v>
      </c>
      <c r="K87" s="49">
        <f>VLOOKUP(B87,'c constant values '!$A$3:$O$368,4,FALSE)*'help sheet'!$G$11+VLOOKUP(B87,'c constant values '!$A$3:$O$368,11,FALSE)*'help sheet'!$G$14</f>
        <v>0.26465092500000004</v>
      </c>
      <c r="L87" s="49">
        <f>VLOOKUP(B87,'c constant values '!$A$3:$O$368,12,FALSE)*'help sheet'!$H$13</f>
        <v>0.31047058</v>
      </c>
      <c r="M87" s="49">
        <f>VLOOKUP(B87,'c constant values '!$A$3:$O$368,13,FALSE)*'help sheet'!$I$13</f>
        <v>1E-8</v>
      </c>
      <c r="N87" s="49">
        <f>VLOOKUP(B87,'c constant values '!$A$3:$O$368,8,FALSE)*'help sheet'!$J$11+VLOOKUP('TKK 2022'!B87,'c constant values '!$A$3:$O$368,14,FALSE)*'help sheet'!$J$13</f>
        <v>1E-8</v>
      </c>
      <c r="O87" s="49">
        <f>VLOOKUP(B87,'c constant values '!$A$3:$O$368,4,FALSE)*'help sheet'!$K$11+VLOOKUP('TKK 2022'!B87,'c constant values '!$A$3:$O$368,12,FALSE)*'help sheet'!$K$13</f>
        <v>0.36080176980000001</v>
      </c>
      <c r="P87" s="49">
        <f>VLOOKUP(B87,'c constant values '!$A$3:$O$368,6,FALSE)*'help sheet'!$L$11+VLOOKUP('TKK 2022'!B87,'c constant values '!$A$3:$O$368,13,FALSE)*'help sheet'!$L$13</f>
        <v>1.0000000000000002E-8</v>
      </c>
      <c r="Q87" s="49">
        <f>VLOOKUP(B87,'c constant values '!$A$3:$O$368,8,FALSE)*'help sheet'!$M$11+VLOOKUP('TKK 2022'!B87,'c constant values '!$A$3:$O$368,14,FALSE)*'help sheet'!$M$13</f>
        <v>1.0000000000000002E-8</v>
      </c>
      <c r="R87" s="29"/>
      <c r="S87" s="30" t="s">
        <v>10</v>
      </c>
      <c r="T87" s="46">
        <f>+SUM(H$9:H87)</f>
        <v>52.216405730000041</v>
      </c>
      <c r="U87" s="46">
        <f>+SUM(I$9:I87)</f>
        <v>28.252847126000006</v>
      </c>
      <c r="V87" s="46">
        <f>+SUM(J$9:J87)</f>
        <v>49.566166406999976</v>
      </c>
      <c r="W87" s="46">
        <f>+SUM(K$9:K87)</f>
        <v>26.108203260000021</v>
      </c>
      <c r="X87" s="46">
        <f>+SUM(L$9:L87)</f>
        <v>27.007553480000009</v>
      </c>
      <c r="Y87" s="46">
        <f>+SUM(M$9:M87)</f>
        <v>26.49558150999999</v>
      </c>
      <c r="Z87" s="46">
        <f>+SUM(N$9:N87)</f>
        <v>42.475820312499998</v>
      </c>
      <c r="AA87" s="46">
        <f>+SUM(O$9:O87)</f>
        <v>32.80558949749998</v>
      </c>
      <c r="AB87" s="46">
        <f>+SUM(P$9:P87)</f>
        <v>32.155140277500003</v>
      </c>
      <c r="AC87" s="46">
        <f>+SUM(Q$9:Q87)</f>
        <v>48.650513324999991</v>
      </c>
    </row>
    <row r="88" spans="2:29" ht="14.25" x14ac:dyDescent="0.2">
      <c r="B88" s="31">
        <v>80</v>
      </c>
      <c r="C88" s="31">
        <v>172</v>
      </c>
      <c r="D88" s="48">
        <f t="shared" si="2"/>
        <v>44641</v>
      </c>
      <c r="E88" s="31" t="str">
        <f>VLOOKUP(WEEKDAY(D88),'help sheet'!$A$1:$B$7,2,FALSE)</f>
        <v>Δευτέρα</v>
      </c>
      <c r="F88" s="31">
        <v>80</v>
      </c>
      <c r="G88" s="30" t="s">
        <v>10</v>
      </c>
      <c r="H88" s="49">
        <f>VLOOKUP(B88,'c constant values '!$A$3:$N$368,4,FALSE)*'help sheet'!$D$11</f>
        <v>0.52930184000000002</v>
      </c>
      <c r="I88" s="49">
        <f>VLOOKUP(B88,'c constant values '!$A$3:$O$368,6,FALSE)*'help sheet'!$E$11+VLOOKUP('TKK 2022'!B88,'c constant values '!$A$3:$O$368,10,FALSE)*'help sheet'!$E$12</f>
        <v>0.33434423900000004</v>
      </c>
      <c r="J88" s="49">
        <f>VLOOKUP(B88,'c constant values '!$A$3:$O$368,4,FALSE)*'help sheet'!$F$11+VLOOKUP('TKK 2022'!B88,'c constant values '!$A$3:$O$368,10,FALSE)*'help sheet'!$F$12</f>
        <v>0.50638814700000001</v>
      </c>
      <c r="K88" s="49">
        <f>VLOOKUP(B88,'c constant values '!$A$3:$O$368,4,FALSE)*'help sheet'!$G$11+VLOOKUP(B88,'c constant values '!$A$3:$O$368,11,FALSE)*'help sheet'!$G$14</f>
        <v>0.26465092500000004</v>
      </c>
      <c r="L88" s="49">
        <f>VLOOKUP(B88,'c constant values '!$A$3:$O$368,12,FALSE)*'help sheet'!$H$13</f>
        <v>0.31047058</v>
      </c>
      <c r="M88" s="49">
        <f>VLOOKUP(B88,'c constant values '!$A$3:$O$368,13,FALSE)*'help sheet'!$I$13</f>
        <v>0.37592551000000002</v>
      </c>
      <c r="N88" s="49">
        <f>VLOOKUP(B88,'c constant values '!$A$3:$O$368,8,FALSE)*'help sheet'!$J$11+VLOOKUP('TKK 2022'!B88,'c constant values '!$A$3:$O$368,14,FALSE)*'help sheet'!$J$13</f>
        <v>0.66070004549999994</v>
      </c>
      <c r="O88" s="49">
        <f>VLOOKUP(B88,'c constant values '!$A$3:$O$368,4,FALSE)*'help sheet'!$K$11+VLOOKUP('TKK 2022'!B88,'c constant values '!$A$3:$O$368,12,FALSE)*'help sheet'!$K$13</f>
        <v>0.36080176980000001</v>
      </c>
      <c r="P88" s="49">
        <f>VLOOKUP(B88,'c constant values '!$A$3:$O$368,6,FALSE)*'help sheet'!$L$11+VLOOKUP('TKK 2022'!B88,'c constant values '!$A$3:$O$368,13,FALSE)*'help sheet'!$L$13</f>
        <v>0.43711302870000002</v>
      </c>
      <c r="Q88" s="49">
        <f>VLOOKUP(B88,'c constant values '!$A$3:$O$368,8,FALSE)*'help sheet'!$M$11+VLOOKUP('TKK 2022'!B88,'c constant values '!$A$3:$O$368,14,FALSE)*'help sheet'!$M$13</f>
        <v>0.74080816300000008</v>
      </c>
      <c r="R88" s="29"/>
      <c r="S88" s="30" t="s">
        <v>10</v>
      </c>
      <c r="T88" s="46">
        <f>+SUM(H$9:H88)</f>
        <v>52.745707570000043</v>
      </c>
      <c r="U88" s="46">
        <f>+SUM(I$9:I88)</f>
        <v>28.587191365000006</v>
      </c>
      <c r="V88" s="46">
        <f>+SUM(J$9:J88)</f>
        <v>50.072554553999979</v>
      </c>
      <c r="W88" s="46">
        <f>+SUM(K$9:K88)</f>
        <v>26.372854185000023</v>
      </c>
      <c r="X88" s="46">
        <f>+SUM(L$9:L88)</f>
        <v>27.31802406000001</v>
      </c>
      <c r="Y88" s="46">
        <f>+SUM(M$9:M88)</f>
        <v>26.871507019999989</v>
      </c>
      <c r="Z88" s="46">
        <f>+SUM(N$9:N88)</f>
        <v>43.136520357999999</v>
      </c>
      <c r="AA88" s="46">
        <f>+SUM(O$9:O88)</f>
        <v>33.166391267299979</v>
      </c>
      <c r="AB88" s="46">
        <f>+SUM(P$9:P88)</f>
        <v>32.5922533062</v>
      </c>
      <c r="AC88" s="46">
        <f>+SUM(Q$9:Q88)</f>
        <v>49.391321487999988</v>
      </c>
    </row>
    <row r="89" spans="2:29" ht="14.25" x14ac:dyDescent="0.2">
      <c r="B89" s="31">
        <v>81</v>
      </c>
      <c r="C89" s="31">
        <v>173</v>
      </c>
      <c r="D89" s="48">
        <f t="shared" si="2"/>
        <v>44642</v>
      </c>
      <c r="E89" s="31" t="str">
        <f>VLOOKUP(WEEKDAY(D89),'help sheet'!$A$1:$B$7,2,FALSE)</f>
        <v>Τρίτη</v>
      </c>
      <c r="F89" s="31">
        <v>81</v>
      </c>
      <c r="G89" s="30" t="s">
        <v>10</v>
      </c>
      <c r="H89" s="49">
        <f>VLOOKUP(B89,'c constant values '!$A$3:$N$368,4,FALSE)*'help sheet'!$D$11</f>
        <v>0.52407935000000005</v>
      </c>
      <c r="I89" s="49">
        <f>VLOOKUP(B89,'c constant values '!$A$3:$O$368,6,FALSE)*'help sheet'!$E$11+VLOOKUP('TKK 2022'!B89,'c constant values '!$A$3:$O$368,10,FALSE)*'help sheet'!$E$12</f>
        <v>0.33371083500000004</v>
      </c>
      <c r="J89" s="49">
        <f>VLOOKUP(B89,'c constant values '!$A$3:$O$368,4,FALSE)*'help sheet'!$F$11+VLOOKUP('TKK 2022'!B89,'c constant values '!$A$3:$O$368,10,FALSE)*'help sheet'!$F$12</f>
        <v>0.50168790600000002</v>
      </c>
      <c r="K89" s="49">
        <f>VLOOKUP(B89,'c constant values '!$A$3:$O$368,4,FALSE)*'help sheet'!$G$11+VLOOKUP(B89,'c constant values '!$A$3:$O$368,11,FALSE)*'help sheet'!$G$14</f>
        <v>0.26203968000000005</v>
      </c>
      <c r="L89" s="49">
        <f>VLOOKUP(B89,'c constant values '!$A$3:$O$368,12,FALSE)*'help sheet'!$H$13</f>
        <v>0.31047058</v>
      </c>
      <c r="M89" s="49">
        <f>VLOOKUP(B89,'c constant values '!$A$3:$O$368,13,FALSE)*'help sheet'!$I$13</f>
        <v>0.37592551000000002</v>
      </c>
      <c r="N89" s="49">
        <f>VLOOKUP(B89,'c constant values '!$A$3:$O$368,8,FALSE)*'help sheet'!$J$11+VLOOKUP('TKK 2022'!B89,'c constant values '!$A$3:$O$368,14,FALSE)*'help sheet'!$J$13</f>
        <v>0.65574345099999998</v>
      </c>
      <c r="O89" s="49">
        <f>VLOOKUP(B89,'c constant values '!$A$3:$O$368,4,FALSE)*'help sheet'!$K$11+VLOOKUP('TKK 2022'!B89,'c constant values '!$A$3:$O$368,12,FALSE)*'help sheet'!$K$13</f>
        <v>0.35960059710000003</v>
      </c>
      <c r="P89" s="49">
        <f>VLOOKUP(B89,'c constant values '!$A$3:$O$368,6,FALSE)*'help sheet'!$L$11+VLOOKUP('TKK 2022'!B89,'c constant values '!$A$3:$O$368,13,FALSE)*'help sheet'!$L$13</f>
        <v>0.43565619950000001</v>
      </c>
      <c r="Q89" s="49">
        <f>VLOOKUP(B89,'c constant values '!$A$3:$O$368,8,FALSE)*'help sheet'!$M$11+VLOOKUP('TKK 2022'!B89,'c constant values '!$A$3:$O$368,14,FALSE)*'help sheet'!$M$13</f>
        <v>0.73394518600000003</v>
      </c>
      <c r="R89" s="29"/>
      <c r="S89" s="30" t="s">
        <v>10</v>
      </c>
      <c r="T89" s="46">
        <f>+SUM(H$9:H89)</f>
        <v>53.269786920000044</v>
      </c>
      <c r="U89" s="46">
        <f>+SUM(I$9:I89)</f>
        <v>28.920902200000008</v>
      </c>
      <c r="V89" s="46">
        <f>+SUM(J$9:J89)</f>
        <v>50.574242459999979</v>
      </c>
      <c r="W89" s="46">
        <f>+SUM(K$9:K89)</f>
        <v>26.634893865000024</v>
      </c>
      <c r="X89" s="46">
        <f>+SUM(L$9:L89)</f>
        <v>27.62849464000001</v>
      </c>
      <c r="Y89" s="46">
        <f>+SUM(M$9:M89)</f>
        <v>27.247432529999987</v>
      </c>
      <c r="Z89" s="46">
        <f>+SUM(N$9:N89)</f>
        <v>43.792263808999998</v>
      </c>
      <c r="AA89" s="46">
        <f>+SUM(O$9:O89)</f>
        <v>33.525991864399977</v>
      </c>
      <c r="AB89" s="46">
        <f>+SUM(P$9:P89)</f>
        <v>33.027909505700002</v>
      </c>
      <c r="AC89" s="46">
        <f>+SUM(Q$9:Q89)</f>
        <v>50.125266673999988</v>
      </c>
    </row>
    <row r="90" spans="2:29" ht="14.25" x14ac:dyDescent="0.2">
      <c r="B90" s="31">
        <v>82</v>
      </c>
      <c r="C90" s="31">
        <v>174</v>
      </c>
      <c r="D90" s="48">
        <f t="shared" si="2"/>
        <v>44643</v>
      </c>
      <c r="E90" s="31" t="str">
        <f>VLOOKUP(WEEKDAY(D90),'help sheet'!$A$1:$B$7,2,FALSE)</f>
        <v>Τετάρτη</v>
      </c>
      <c r="F90" s="31">
        <v>82</v>
      </c>
      <c r="G90" s="30" t="s">
        <v>10</v>
      </c>
      <c r="H90" s="49">
        <f>VLOOKUP(B90,'c constant values '!$A$3:$N$368,4,FALSE)*'help sheet'!$D$11</f>
        <v>0.52407935000000005</v>
      </c>
      <c r="I90" s="49">
        <f>VLOOKUP(B90,'c constant values '!$A$3:$O$368,6,FALSE)*'help sheet'!$E$11+VLOOKUP('TKK 2022'!B90,'c constant values '!$A$3:$O$368,10,FALSE)*'help sheet'!$E$12</f>
        <v>0.33371083500000004</v>
      </c>
      <c r="J90" s="49">
        <f>VLOOKUP(B90,'c constant values '!$A$3:$O$368,4,FALSE)*'help sheet'!$F$11+VLOOKUP('TKK 2022'!B90,'c constant values '!$A$3:$O$368,10,FALSE)*'help sheet'!$F$12</f>
        <v>0.50168790600000002</v>
      </c>
      <c r="K90" s="49">
        <f>VLOOKUP(B90,'c constant values '!$A$3:$O$368,4,FALSE)*'help sheet'!$G$11+VLOOKUP(B90,'c constant values '!$A$3:$O$368,11,FALSE)*'help sheet'!$G$14</f>
        <v>0.26203968000000005</v>
      </c>
      <c r="L90" s="49">
        <f>VLOOKUP(B90,'c constant values '!$A$3:$O$368,12,FALSE)*'help sheet'!$H$13</f>
        <v>0.31047058</v>
      </c>
      <c r="M90" s="49">
        <f>VLOOKUP(B90,'c constant values '!$A$3:$O$368,13,FALSE)*'help sheet'!$I$13</f>
        <v>0.37592551000000002</v>
      </c>
      <c r="N90" s="49">
        <f>VLOOKUP(B90,'c constant values '!$A$3:$O$368,8,FALSE)*'help sheet'!$J$11+VLOOKUP('TKK 2022'!B90,'c constant values '!$A$3:$O$368,14,FALSE)*'help sheet'!$J$13</f>
        <v>0.65574345099999998</v>
      </c>
      <c r="O90" s="49">
        <f>VLOOKUP(B90,'c constant values '!$A$3:$O$368,4,FALSE)*'help sheet'!$K$11+VLOOKUP('TKK 2022'!B90,'c constant values '!$A$3:$O$368,12,FALSE)*'help sheet'!$K$13</f>
        <v>0.35960059710000003</v>
      </c>
      <c r="P90" s="49">
        <f>VLOOKUP(B90,'c constant values '!$A$3:$O$368,6,FALSE)*'help sheet'!$L$11+VLOOKUP('TKK 2022'!B90,'c constant values '!$A$3:$O$368,13,FALSE)*'help sheet'!$L$13</f>
        <v>0.43565619950000001</v>
      </c>
      <c r="Q90" s="49">
        <f>VLOOKUP(B90,'c constant values '!$A$3:$O$368,8,FALSE)*'help sheet'!$M$11+VLOOKUP('TKK 2022'!B90,'c constant values '!$A$3:$O$368,14,FALSE)*'help sheet'!$M$13</f>
        <v>0.73394518600000003</v>
      </c>
      <c r="R90" s="29"/>
      <c r="S90" s="30" t="s">
        <v>10</v>
      </c>
      <c r="T90" s="46">
        <f>+SUM(H$9:H90)</f>
        <v>53.793866270000045</v>
      </c>
      <c r="U90" s="46">
        <f>+SUM(I$9:I90)</f>
        <v>29.254613035000009</v>
      </c>
      <c r="V90" s="46">
        <f>+SUM(J$9:J90)</f>
        <v>51.07593036599998</v>
      </c>
      <c r="W90" s="46">
        <f>+SUM(K$9:K90)</f>
        <v>26.896933545000024</v>
      </c>
      <c r="X90" s="46">
        <f>+SUM(L$9:L90)</f>
        <v>27.938965220000011</v>
      </c>
      <c r="Y90" s="46">
        <f>+SUM(M$9:M90)</f>
        <v>27.623358039999985</v>
      </c>
      <c r="Z90" s="46">
        <f>+SUM(N$9:N90)</f>
        <v>44.448007259999997</v>
      </c>
      <c r="AA90" s="46">
        <f>+SUM(O$9:O90)</f>
        <v>33.885592461499975</v>
      </c>
      <c r="AB90" s="46">
        <f>+SUM(P$9:P90)</f>
        <v>33.463565705200004</v>
      </c>
      <c r="AC90" s="46">
        <f>+SUM(Q$9:Q90)</f>
        <v>50.859211859999988</v>
      </c>
    </row>
    <row r="91" spans="2:29" ht="14.25" x14ac:dyDescent="0.2">
      <c r="B91" s="31">
        <v>83</v>
      </c>
      <c r="C91" s="31">
        <v>175</v>
      </c>
      <c r="D91" s="48">
        <f t="shared" si="2"/>
        <v>44644</v>
      </c>
      <c r="E91" s="31" t="str">
        <f>VLOOKUP(WEEKDAY(D91),'help sheet'!$A$1:$B$7,2,FALSE)</f>
        <v>Πέμπτη</v>
      </c>
      <c r="F91" s="31">
        <v>83</v>
      </c>
      <c r="G91" s="30" t="s">
        <v>10</v>
      </c>
      <c r="H91" s="49">
        <f>VLOOKUP(B91,'c constant values '!$A$3:$N$368,4,FALSE)*'help sheet'!$D$11</f>
        <v>0.52407935000000005</v>
      </c>
      <c r="I91" s="49">
        <f>VLOOKUP(B91,'c constant values '!$A$3:$O$368,6,FALSE)*'help sheet'!$E$11+VLOOKUP('TKK 2022'!B91,'c constant values '!$A$3:$O$368,10,FALSE)*'help sheet'!$E$12</f>
        <v>0.33371083500000004</v>
      </c>
      <c r="J91" s="49">
        <f>VLOOKUP(B91,'c constant values '!$A$3:$O$368,4,FALSE)*'help sheet'!$F$11+VLOOKUP('TKK 2022'!B91,'c constant values '!$A$3:$O$368,10,FALSE)*'help sheet'!$F$12</f>
        <v>0.50168790600000002</v>
      </c>
      <c r="K91" s="49">
        <f>VLOOKUP(B91,'c constant values '!$A$3:$O$368,4,FALSE)*'help sheet'!$G$11+VLOOKUP(B91,'c constant values '!$A$3:$O$368,11,FALSE)*'help sheet'!$G$14</f>
        <v>0.26203968000000005</v>
      </c>
      <c r="L91" s="49">
        <f>VLOOKUP(B91,'c constant values '!$A$3:$O$368,12,FALSE)*'help sheet'!$H$13</f>
        <v>0.31047058</v>
      </c>
      <c r="M91" s="49">
        <f>VLOOKUP(B91,'c constant values '!$A$3:$O$368,13,FALSE)*'help sheet'!$I$13</f>
        <v>0.37592551000000002</v>
      </c>
      <c r="N91" s="49">
        <f>VLOOKUP(B91,'c constant values '!$A$3:$O$368,8,FALSE)*'help sheet'!$J$11+VLOOKUP('TKK 2022'!B91,'c constant values '!$A$3:$O$368,14,FALSE)*'help sheet'!$J$13</f>
        <v>0.65574345099999998</v>
      </c>
      <c r="O91" s="49">
        <f>VLOOKUP(B91,'c constant values '!$A$3:$O$368,4,FALSE)*'help sheet'!$K$11+VLOOKUP('TKK 2022'!B91,'c constant values '!$A$3:$O$368,12,FALSE)*'help sheet'!$K$13</f>
        <v>0.35960059710000003</v>
      </c>
      <c r="P91" s="49">
        <f>VLOOKUP(B91,'c constant values '!$A$3:$O$368,6,FALSE)*'help sheet'!$L$11+VLOOKUP('TKK 2022'!B91,'c constant values '!$A$3:$O$368,13,FALSE)*'help sheet'!$L$13</f>
        <v>0.43565619950000001</v>
      </c>
      <c r="Q91" s="49">
        <f>VLOOKUP(B91,'c constant values '!$A$3:$O$368,8,FALSE)*'help sheet'!$M$11+VLOOKUP('TKK 2022'!B91,'c constant values '!$A$3:$O$368,14,FALSE)*'help sheet'!$M$13</f>
        <v>0.73394518600000003</v>
      </c>
      <c r="R91" s="29"/>
      <c r="S91" s="30" t="s">
        <v>10</v>
      </c>
      <c r="T91" s="46">
        <f>+SUM(H$9:H91)</f>
        <v>54.317945620000046</v>
      </c>
      <c r="U91" s="46">
        <f>+SUM(I$9:I91)</f>
        <v>29.588323870000011</v>
      </c>
      <c r="V91" s="46">
        <f>+SUM(J$9:J91)</f>
        <v>51.577618271999981</v>
      </c>
      <c r="W91" s="46">
        <f>+SUM(K$9:K91)</f>
        <v>27.158973225000025</v>
      </c>
      <c r="X91" s="46">
        <f>+SUM(L$9:L91)</f>
        <v>28.249435800000011</v>
      </c>
      <c r="Y91" s="46">
        <f>+SUM(M$9:M91)</f>
        <v>27.999283549999983</v>
      </c>
      <c r="Z91" s="46">
        <f>+SUM(N$9:N91)</f>
        <v>45.103750710999996</v>
      </c>
      <c r="AA91" s="46">
        <f>+SUM(O$9:O91)</f>
        <v>34.245193058599973</v>
      </c>
      <c r="AB91" s="46">
        <f>+SUM(P$9:P91)</f>
        <v>33.899221904700006</v>
      </c>
      <c r="AC91" s="46">
        <f>+SUM(Q$9:Q91)</f>
        <v>51.593157045999988</v>
      </c>
    </row>
    <row r="92" spans="2:29" ht="14.25" x14ac:dyDescent="0.2">
      <c r="B92" s="31">
        <v>84</v>
      </c>
      <c r="C92" s="31">
        <v>176</v>
      </c>
      <c r="D92" s="48">
        <f t="shared" si="2"/>
        <v>44645</v>
      </c>
      <c r="E92" s="31" t="str">
        <f>VLOOKUP(WEEKDAY(D92),'help sheet'!$A$1:$B$7,2,FALSE)</f>
        <v xml:space="preserve">Παρασκευή </v>
      </c>
      <c r="F92" s="31">
        <v>84</v>
      </c>
      <c r="G92" s="30" t="s">
        <v>10</v>
      </c>
      <c r="H92" s="49">
        <f>VLOOKUP(B92,'c constant values '!$A$3:$N$368,4,FALSE)*'help sheet'!$D$11</f>
        <v>0.52407935000000005</v>
      </c>
      <c r="I92" s="49">
        <f>VLOOKUP(B92,'c constant values '!$A$3:$O$368,6,FALSE)*'help sheet'!$E$11+VLOOKUP('TKK 2022'!B92,'c constant values '!$A$3:$O$368,10,FALSE)*'help sheet'!$E$12</f>
        <v>0.27014842000000006</v>
      </c>
      <c r="J92" s="49">
        <f>VLOOKUP(B92,'c constant values '!$A$3:$O$368,4,FALSE)*'help sheet'!$F$11+VLOOKUP('TKK 2022'!B92,'c constant values '!$A$3:$O$368,10,FALSE)*'help sheet'!$F$12</f>
        <v>0.50168790600000002</v>
      </c>
      <c r="K92" s="49">
        <f>VLOOKUP(B92,'c constant values '!$A$3:$O$368,4,FALSE)*'help sheet'!$G$11+VLOOKUP(B92,'c constant values '!$A$3:$O$368,11,FALSE)*'help sheet'!$G$14</f>
        <v>0.26203968000000005</v>
      </c>
      <c r="L92" s="49">
        <f>VLOOKUP(B92,'c constant values '!$A$3:$O$368,12,FALSE)*'help sheet'!$H$13</f>
        <v>0.31047058</v>
      </c>
      <c r="M92" s="49">
        <f>VLOOKUP(B92,'c constant values '!$A$3:$O$368,13,FALSE)*'help sheet'!$I$13</f>
        <v>1E-8</v>
      </c>
      <c r="N92" s="49">
        <f>VLOOKUP(B92,'c constant values '!$A$3:$O$368,8,FALSE)*'help sheet'!$J$11+VLOOKUP('TKK 2022'!B92,'c constant values '!$A$3:$O$368,14,FALSE)*'help sheet'!$J$13</f>
        <v>1E-8</v>
      </c>
      <c r="O92" s="49">
        <f>VLOOKUP(B92,'c constant values '!$A$3:$O$368,4,FALSE)*'help sheet'!$K$11+VLOOKUP('TKK 2022'!B92,'c constant values '!$A$3:$O$368,12,FALSE)*'help sheet'!$K$13</f>
        <v>0.35960059710000003</v>
      </c>
      <c r="P92" s="49">
        <f>VLOOKUP(B92,'c constant values '!$A$3:$O$368,6,FALSE)*'help sheet'!$L$11+VLOOKUP('TKK 2022'!B92,'c constant values '!$A$3:$O$368,13,FALSE)*'help sheet'!$L$13</f>
        <v>1.0000000000000002E-8</v>
      </c>
      <c r="Q92" s="49">
        <f>VLOOKUP(B92,'c constant values '!$A$3:$O$368,8,FALSE)*'help sheet'!$M$11+VLOOKUP('TKK 2022'!B92,'c constant values '!$A$3:$O$368,14,FALSE)*'help sheet'!$M$13</f>
        <v>1.0000000000000002E-8</v>
      </c>
      <c r="R92" s="29"/>
      <c r="S92" s="30" t="s">
        <v>10</v>
      </c>
      <c r="T92" s="46">
        <f>+SUM(H$9:H92)</f>
        <v>54.842024970000047</v>
      </c>
      <c r="U92" s="46">
        <f>+SUM(I$9:I92)</f>
        <v>29.858472290000012</v>
      </c>
      <c r="V92" s="46">
        <f>+SUM(J$9:J92)</f>
        <v>52.079306177999982</v>
      </c>
      <c r="W92" s="46">
        <f>+SUM(K$9:K92)</f>
        <v>27.421012905000026</v>
      </c>
      <c r="X92" s="46">
        <f>+SUM(L$9:L92)</f>
        <v>28.559906380000012</v>
      </c>
      <c r="Y92" s="46">
        <f>+SUM(M$9:M92)</f>
        <v>27.999283559999984</v>
      </c>
      <c r="Z92" s="46">
        <f>+SUM(N$9:N92)</f>
        <v>45.103750720999997</v>
      </c>
      <c r="AA92" s="46">
        <f>+SUM(O$9:O92)</f>
        <v>34.604793655699972</v>
      </c>
      <c r="AB92" s="46">
        <f>+SUM(P$9:P92)</f>
        <v>33.899221914700007</v>
      </c>
      <c r="AC92" s="46">
        <f>+SUM(Q$9:Q92)</f>
        <v>51.593157055999988</v>
      </c>
    </row>
    <row r="93" spans="2:29" ht="14.25" x14ac:dyDescent="0.2">
      <c r="B93" s="31">
        <v>85</v>
      </c>
      <c r="C93" s="31">
        <v>177</v>
      </c>
      <c r="D93" s="48">
        <f t="shared" si="2"/>
        <v>44646</v>
      </c>
      <c r="E93" s="31" t="str">
        <f>VLOOKUP(WEEKDAY(D93),'help sheet'!$A$1:$B$7,2,FALSE)</f>
        <v>Σάββατο</v>
      </c>
      <c r="F93" s="31">
        <v>85</v>
      </c>
      <c r="G93" s="30" t="s">
        <v>10</v>
      </c>
      <c r="H93" s="49">
        <f>VLOOKUP(B93,'c constant values '!$A$3:$N$368,4,FALSE)*'help sheet'!$D$11</f>
        <v>0.52407935000000005</v>
      </c>
      <c r="I93" s="49">
        <f>VLOOKUP(B93,'c constant values '!$A$3:$O$368,6,FALSE)*'help sheet'!$E$11+VLOOKUP('TKK 2022'!B93,'c constant values '!$A$3:$O$368,10,FALSE)*'help sheet'!$E$12</f>
        <v>0.33371083500000004</v>
      </c>
      <c r="J93" s="49">
        <f>VLOOKUP(B93,'c constant values '!$A$3:$O$368,4,FALSE)*'help sheet'!$F$11+VLOOKUP('TKK 2022'!B93,'c constant values '!$A$3:$O$368,10,FALSE)*'help sheet'!$F$12</f>
        <v>0.50168790600000002</v>
      </c>
      <c r="K93" s="49">
        <f>VLOOKUP(B93,'c constant values '!$A$3:$O$368,4,FALSE)*'help sheet'!$G$11+VLOOKUP(B93,'c constant values '!$A$3:$O$368,11,FALSE)*'help sheet'!$G$14</f>
        <v>0.26203968000000005</v>
      </c>
      <c r="L93" s="49">
        <f>VLOOKUP(B93,'c constant values '!$A$3:$O$368,12,FALSE)*'help sheet'!$H$13</f>
        <v>0.31047058</v>
      </c>
      <c r="M93" s="49">
        <f>VLOOKUP(B93,'c constant values '!$A$3:$O$368,13,FALSE)*'help sheet'!$I$13</f>
        <v>0.37592551000000002</v>
      </c>
      <c r="N93" s="49">
        <f>VLOOKUP(B93,'c constant values '!$A$3:$O$368,8,FALSE)*'help sheet'!$J$11+VLOOKUP('TKK 2022'!B93,'c constant values '!$A$3:$O$368,14,FALSE)*'help sheet'!$J$13</f>
        <v>1E-8</v>
      </c>
      <c r="O93" s="49">
        <f>VLOOKUP(B93,'c constant values '!$A$3:$O$368,4,FALSE)*'help sheet'!$K$11+VLOOKUP('TKK 2022'!B93,'c constant values '!$A$3:$O$368,12,FALSE)*'help sheet'!$K$13</f>
        <v>0.35960059710000003</v>
      </c>
      <c r="P93" s="49">
        <f>VLOOKUP(B93,'c constant values '!$A$3:$O$368,6,FALSE)*'help sheet'!$L$11+VLOOKUP('TKK 2022'!B93,'c constant values '!$A$3:$O$368,13,FALSE)*'help sheet'!$L$13</f>
        <v>0.43565619950000001</v>
      </c>
      <c r="Q93" s="49">
        <f>VLOOKUP(B93,'c constant values '!$A$3:$O$368,8,FALSE)*'help sheet'!$M$11+VLOOKUP('TKK 2022'!B93,'c constant values '!$A$3:$O$368,14,FALSE)*'help sheet'!$M$13</f>
        <v>1.0000000000000002E-8</v>
      </c>
      <c r="R93" s="29"/>
      <c r="S93" s="30" t="s">
        <v>10</v>
      </c>
      <c r="T93" s="46">
        <f>+SUM(H$9:H93)</f>
        <v>55.366104320000048</v>
      </c>
      <c r="U93" s="46">
        <f>+SUM(I$9:I93)</f>
        <v>30.192183125000014</v>
      </c>
      <c r="V93" s="46">
        <f>+SUM(J$9:J93)</f>
        <v>52.580994083999983</v>
      </c>
      <c r="W93" s="46">
        <f>+SUM(K$9:K93)</f>
        <v>27.683052585000027</v>
      </c>
      <c r="X93" s="46">
        <f>+SUM(L$9:L93)</f>
        <v>28.870376960000012</v>
      </c>
      <c r="Y93" s="46">
        <f>+SUM(M$9:M93)</f>
        <v>28.375209069999983</v>
      </c>
      <c r="Z93" s="46">
        <f>+SUM(N$9:N93)</f>
        <v>45.103750730999998</v>
      </c>
      <c r="AA93" s="46">
        <f>+SUM(O$9:O93)</f>
        <v>34.96439425279997</v>
      </c>
      <c r="AB93" s="46">
        <f>+SUM(P$9:P93)</f>
        <v>34.334878114200009</v>
      </c>
      <c r="AC93" s="46">
        <f>+SUM(Q$9:Q93)</f>
        <v>51.593157065999989</v>
      </c>
    </row>
    <row r="94" spans="2:29" ht="14.25" x14ac:dyDescent="0.2">
      <c r="B94" s="31">
        <v>86</v>
      </c>
      <c r="C94" s="31">
        <v>178</v>
      </c>
      <c r="D94" s="48">
        <f t="shared" si="2"/>
        <v>44647</v>
      </c>
      <c r="E94" s="31" t="str">
        <f>VLOOKUP(WEEKDAY(D94),'help sheet'!$A$1:$B$7,2,FALSE)</f>
        <v>Κυριακή</v>
      </c>
      <c r="F94" s="31">
        <v>86</v>
      </c>
      <c r="G94" s="30" t="s">
        <v>10</v>
      </c>
      <c r="H94" s="49">
        <f>VLOOKUP(B94,'c constant values '!$A$3:$N$368,4,FALSE)*'help sheet'!$D$11</f>
        <v>0.52407935000000005</v>
      </c>
      <c r="I94" s="49">
        <f>VLOOKUP(B94,'c constant values '!$A$3:$O$368,6,FALSE)*'help sheet'!$E$11+VLOOKUP('TKK 2022'!B94,'c constant values '!$A$3:$O$368,10,FALSE)*'help sheet'!$E$12</f>
        <v>0.27014842000000006</v>
      </c>
      <c r="J94" s="49">
        <f>VLOOKUP(B94,'c constant values '!$A$3:$O$368,4,FALSE)*'help sheet'!$F$11+VLOOKUP('TKK 2022'!B94,'c constant values '!$A$3:$O$368,10,FALSE)*'help sheet'!$F$12</f>
        <v>0.50168790600000002</v>
      </c>
      <c r="K94" s="49">
        <f>VLOOKUP(B94,'c constant values '!$A$3:$O$368,4,FALSE)*'help sheet'!$G$11+VLOOKUP(B94,'c constant values '!$A$3:$O$368,11,FALSE)*'help sheet'!$G$14</f>
        <v>0.26203968000000005</v>
      </c>
      <c r="L94" s="49">
        <f>VLOOKUP(B94,'c constant values '!$A$3:$O$368,12,FALSE)*'help sheet'!$H$13</f>
        <v>0.31047058</v>
      </c>
      <c r="M94" s="49">
        <f>VLOOKUP(B94,'c constant values '!$A$3:$O$368,13,FALSE)*'help sheet'!$I$13</f>
        <v>1E-8</v>
      </c>
      <c r="N94" s="49">
        <f>VLOOKUP(B94,'c constant values '!$A$3:$O$368,8,FALSE)*'help sheet'!$J$11+VLOOKUP('TKK 2022'!B94,'c constant values '!$A$3:$O$368,14,FALSE)*'help sheet'!$J$13</f>
        <v>1E-8</v>
      </c>
      <c r="O94" s="49">
        <f>VLOOKUP(B94,'c constant values '!$A$3:$O$368,4,FALSE)*'help sheet'!$K$11+VLOOKUP('TKK 2022'!B94,'c constant values '!$A$3:$O$368,12,FALSE)*'help sheet'!$K$13</f>
        <v>0.35960059710000003</v>
      </c>
      <c r="P94" s="49">
        <f>VLOOKUP(B94,'c constant values '!$A$3:$O$368,6,FALSE)*'help sheet'!$L$11+VLOOKUP('TKK 2022'!B94,'c constant values '!$A$3:$O$368,13,FALSE)*'help sheet'!$L$13</f>
        <v>1.0000000000000002E-8</v>
      </c>
      <c r="Q94" s="49">
        <f>VLOOKUP(B94,'c constant values '!$A$3:$O$368,8,FALSE)*'help sheet'!$M$11+VLOOKUP('TKK 2022'!B94,'c constant values '!$A$3:$O$368,14,FALSE)*'help sheet'!$M$13</f>
        <v>1.0000000000000002E-8</v>
      </c>
      <c r="R94" s="29"/>
      <c r="S94" s="30" t="s">
        <v>10</v>
      </c>
      <c r="T94" s="46">
        <f>+SUM(H$9:H94)</f>
        <v>55.890183670000049</v>
      </c>
      <c r="U94" s="46">
        <f>+SUM(I$9:I94)</f>
        <v>30.462331545000016</v>
      </c>
      <c r="V94" s="46">
        <f>+SUM(J$9:J94)</f>
        <v>53.082681989999983</v>
      </c>
      <c r="W94" s="46">
        <f>+SUM(K$9:K94)</f>
        <v>27.945092265000028</v>
      </c>
      <c r="X94" s="46">
        <f>+SUM(L$9:L94)</f>
        <v>29.180847540000013</v>
      </c>
      <c r="Y94" s="46">
        <f>+SUM(M$9:M94)</f>
        <v>28.375209079999983</v>
      </c>
      <c r="Z94" s="46">
        <f>+SUM(N$9:N94)</f>
        <v>45.103750740999999</v>
      </c>
      <c r="AA94" s="46">
        <f>+SUM(O$9:O94)</f>
        <v>35.323994849899968</v>
      </c>
      <c r="AB94" s="46">
        <f>+SUM(P$9:P94)</f>
        <v>34.33487812420001</v>
      </c>
      <c r="AC94" s="46">
        <f>+SUM(Q$9:Q94)</f>
        <v>51.59315707599999</v>
      </c>
    </row>
    <row r="95" spans="2:29" ht="14.25" x14ac:dyDescent="0.2">
      <c r="B95" s="31">
        <v>87</v>
      </c>
      <c r="C95" s="31">
        <v>179</v>
      </c>
      <c r="D95" s="48">
        <f t="shared" si="2"/>
        <v>44648</v>
      </c>
      <c r="E95" s="31" t="str">
        <f>VLOOKUP(WEEKDAY(D95),'help sheet'!$A$1:$B$7,2,FALSE)</f>
        <v>Δευτέρα</v>
      </c>
      <c r="F95" s="31">
        <v>87</v>
      </c>
      <c r="G95" s="30" t="s">
        <v>10</v>
      </c>
      <c r="H95" s="49">
        <f>VLOOKUP(B95,'c constant values '!$A$3:$N$368,4,FALSE)*'help sheet'!$D$11</f>
        <v>0.52407935000000005</v>
      </c>
      <c r="I95" s="49">
        <f>VLOOKUP(B95,'c constant values '!$A$3:$O$368,6,FALSE)*'help sheet'!$E$11+VLOOKUP('TKK 2022'!B95,'c constant values '!$A$3:$O$368,10,FALSE)*'help sheet'!$E$12</f>
        <v>0.33371083500000004</v>
      </c>
      <c r="J95" s="49">
        <f>VLOOKUP(B95,'c constant values '!$A$3:$O$368,4,FALSE)*'help sheet'!$F$11+VLOOKUP('TKK 2022'!B95,'c constant values '!$A$3:$O$368,10,FALSE)*'help sheet'!$F$12</f>
        <v>0.50168790600000002</v>
      </c>
      <c r="K95" s="49">
        <f>VLOOKUP(B95,'c constant values '!$A$3:$O$368,4,FALSE)*'help sheet'!$G$11+VLOOKUP(B95,'c constant values '!$A$3:$O$368,11,FALSE)*'help sheet'!$G$14</f>
        <v>0.26203968000000005</v>
      </c>
      <c r="L95" s="49">
        <f>VLOOKUP(B95,'c constant values '!$A$3:$O$368,12,FALSE)*'help sheet'!$H$13</f>
        <v>0.31047058</v>
      </c>
      <c r="M95" s="49">
        <f>VLOOKUP(B95,'c constant values '!$A$3:$O$368,13,FALSE)*'help sheet'!$I$13</f>
        <v>0.37592551000000002</v>
      </c>
      <c r="N95" s="49">
        <f>VLOOKUP(B95,'c constant values '!$A$3:$O$368,8,FALSE)*'help sheet'!$J$11+VLOOKUP('TKK 2022'!B95,'c constant values '!$A$3:$O$368,14,FALSE)*'help sheet'!$J$13</f>
        <v>0.65574345099999998</v>
      </c>
      <c r="O95" s="49">
        <f>VLOOKUP(B95,'c constant values '!$A$3:$O$368,4,FALSE)*'help sheet'!$K$11+VLOOKUP('TKK 2022'!B95,'c constant values '!$A$3:$O$368,12,FALSE)*'help sheet'!$K$13</f>
        <v>0.35960059710000003</v>
      </c>
      <c r="P95" s="49">
        <f>VLOOKUP(B95,'c constant values '!$A$3:$O$368,6,FALSE)*'help sheet'!$L$11+VLOOKUP('TKK 2022'!B95,'c constant values '!$A$3:$O$368,13,FALSE)*'help sheet'!$L$13</f>
        <v>0.43565619950000001</v>
      </c>
      <c r="Q95" s="49">
        <f>VLOOKUP(B95,'c constant values '!$A$3:$O$368,8,FALSE)*'help sheet'!$M$11+VLOOKUP('TKK 2022'!B95,'c constant values '!$A$3:$O$368,14,FALSE)*'help sheet'!$M$13</f>
        <v>0.73394518600000003</v>
      </c>
      <c r="R95" s="29"/>
      <c r="S95" s="30" t="s">
        <v>10</v>
      </c>
      <c r="T95" s="46">
        <f>+SUM(H$9:H95)</f>
        <v>56.41426302000005</v>
      </c>
      <c r="U95" s="46">
        <f>+SUM(I$9:I95)</f>
        <v>30.796042380000017</v>
      </c>
      <c r="V95" s="46">
        <f>+SUM(J$9:J95)</f>
        <v>53.584369895999984</v>
      </c>
      <c r="W95" s="46">
        <f>+SUM(K$9:K95)</f>
        <v>28.207131945000029</v>
      </c>
      <c r="X95" s="46">
        <f>+SUM(L$9:L95)</f>
        <v>29.491318120000013</v>
      </c>
      <c r="Y95" s="46">
        <f>+SUM(M$9:M95)</f>
        <v>28.751134589999982</v>
      </c>
      <c r="Z95" s="46">
        <f>+SUM(N$9:N95)</f>
        <v>45.759494191999998</v>
      </c>
      <c r="AA95" s="46">
        <f>+SUM(O$9:O95)</f>
        <v>35.683595446999966</v>
      </c>
      <c r="AB95" s="46">
        <f>+SUM(P$9:P95)</f>
        <v>34.770534323700012</v>
      </c>
      <c r="AC95" s="46">
        <f>+SUM(Q$9:Q95)</f>
        <v>52.32710226199999</v>
      </c>
    </row>
    <row r="96" spans="2:29" ht="14.25" x14ac:dyDescent="0.2">
      <c r="B96" s="31">
        <v>88</v>
      </c>
      <c r="C96" s="31">
        <v>180</v>
      </c>
      <c r="D96" s="48">
        <f t="shared" si="2"/>
        <v>44649</v>
      </c>
      <c r="E96" s="31" t="str">
        <f>VLOOKUP(WEEKDAY(D96),'help sheet'!$A$1:$B$7,2,FALSE)</f>
        <v>Τρίτη</v>
      </c>
      <c r="F96" s="31">
        <v>88</v>
      </c>
      <c r="G96" s="30" t="s">
        <v>10</v>
      </c>
      <c r="H96" s="49">
        <f>VLOOKUP(B96,'c constant values '!$A$3:$N$368,4,FALSE)*'help sheet'!$D$11</f>
        <v>0.52407935000000005</v>
      </c>
      <c r="I96" s="49">
        <f>VLOOKUP(B96,'c constant values '!$A$3:$O$368,6,FALSE)*'help sheet'!$E$11+VLOOKUP('TKK 2022'!B96,'c constant values '!$A$3:$O$368,10,FALSE)*'help sheet'!$E$12</f>
        <v>0.33371083500000004</v>
      </c>
      <c r="J96" s="49">
        <f>VLOOKUP(B96,'c constant values '!$A$3:$O$368,4,FALSE)*'help sheet'!$F$11+VLOOKUP('TKK 2022'!B96,'c constant values '!$A$3:$O$368,10,FALSE)*'help sheet'!$F$12</f>
        <v>0.50168790600000002</v>
      </c>
      <c r="K96" s="49">
        <f>VLOOKUP(B96,'c constant values '!$A$3:$O$368,4,FALSE)*'help sheet'!$G$11+VLOOKUP(B96,'c constant values '!$A$3:$O$368,11,FALSE)*'help sheet'!$G$14</f>
        <v>0.26203968000000005</v>
      </c>
      <c r="L96" s="49">
        <f>VLOOKUP(B96,'c constant values '!$A$3:$O$368,12,FALSE)*'help sheet'!$H$13</f>
        <v>0.31047058</v>
      </c>
      <c r="M96" s="49">
        <f>VLOOKUP(B96,'c constant values '!$A$3:$O$368,13,FALSE)*'help sheet'!$I$13</f>
        <v>0.37592551000000002</v>
      </c>
      <c r="N96" s="49">
        <f>VLOOKUP(B96,'c constant values '!$A$3:$O$368,8,FALSE)*'help sheet'!$J$11+VLOOKUP('TKK 2022'!B96,'c constant values '!$A$3:$O$368,14,FALSE)*'help sheet'!$J$13</f>
        <v>0.65574345099999998</v>
      </c>
      <c r="O96" s="49">
        <f>VLOOKUP(B96,'c constant values '!$A$3:$O$368,4,FALSE)*'help sheet'!$K$11+VLOOKUP('TKK 2022'!B96,'c constant values '!$A$3:$O$368,12,FALSE)*'help sheet'!$K$13</f>
        <v>0.35960059710000003</v>
      </c>
      <c r="P96" s="49">
        <f>VLOOKUP(B96,'c constant values '!$A$3:$O$368,6,FALSE)*'help sheet'!$L$11+VLOOKUP('TKK 2022'!B96,'c constant values '!$A$3:$O$368,13,FALSE)*'help sheet'!$L$13</f>
        <v>0.43565619950000001</v>
      </c>
      <c r="Q96" s="49">
        <f>VLOOKUP(B96,'c constant values '!$A$3:$O$368,8,FALSE)*'help sheet'!$M$11+VLOOKUP('TKK 2022'!B96,'c constant values '!$A$3:$O$368,14,FALSE)*'help sheet'!$M$13</f>
        <v>0.73394518600000003</v>
      </c>
      <c r="R96" s="29"/>
      <c r="S96" s="30" t="s">
        <v>10</v>
      </c>
      <c r="T96" s="46">
        <f>+SUM(H$9:H96)</f>
        <v>56.938342370000051</v>
      </c>
      <c r="U96" s="46">
        <f>+SUM(I$9:I96)</f>
        <v>31.129753215000019</v>
      </c>
      <c r="V96" s="46">
        <f>+SUM(J$9:J96)</f>
        <v>54.086057801999985</v>
      </c>
      <c r="W96" s="46">
        <f>+SUM(K$9:K96)</f>
        <v>28.46917162500003</v>
      </c>
      <c r="X96" s="46">
        <f>+SUM(L$9:L96)</f>
        <v>29.801788700000014</v>
      </c>
      <c r="Y96" s="46">
        <f>+SUM(M$9:M96)</f>
        <v>29.12706009999998</v>
      </c>
      <c r="Z96" s="46">
        <f>+SUM(N$9:N96)</f>
        <v>46.415237642999998</v>
      </c>
      <c r="AA96" s="46">
        <f>+SUM(O$9:O96)</f>
        <v>36.043196044099965</v>
      </c>
      <c r="AB96" s="46">
        <f>+SUM(P$9:P96)</f>
        <v>35.206190523200014</v>
      </c>
      <c r="AC96" s="46">
        <f>+SUM(Q$9:Q96)</f>
        <v>53.061047447999989</v>
      </c>
    </row>
    <row r="97" spans="2:29" ht="14.25" x14ac:dyDescent="0.2">
      <c r="B97" s="31">
        <v>89</v>
      </c>
      <c r="C97" s="31">
        <v>181</v>
      </c>
      <c r="D97" s="48">
        <f t="shared" si="2"/>
        <v>44650</v>
      </c>
      <c r="E97" s="31" t="str">
        <f>VLOOKUP(WEEKDAY(D97),'help sheet'!$A$1:$B$7,2,FALSE)</f>
        <v>Τετάρτη</v>
      </c>
      <c r="F97" s="31">
        <v>89</v>
      </c>
      <c r="G97" s="30" t="s">
        <v>10</v>
      </c>
      <c r="H97" s="49">
        <f>VLOOKUP(B97,'c constant values '!$A$3:$N$368,4,FALSE)*'help sheet'!$D$11</f>
        <v>0.39318505999999998</v>
      </c>
      <c r="I97" s="49">
        <f>VLOOKUP(B97,'c constant values '!$A$3:$O$368,6,FALSE)*'help sheet'!$E$11+VLOOKUP('TKK 2022'!B97,'c constant values '!$A$3:$O$368,10,FALSE)*'help sheet'!$E$12</f>
        <v>0.31783545900000004</v>
      </c>
      <c r="J97" s="49">
        <f>VLOOKUP(B97,'c constant values '!$A$3:$O$368,4,FALSE)*'help sheet'!$F$11+VLOOKUP('TKK 2022'!B97,'c constant values '!$A$3:$O$368,10,FALSE)*'help sheet'!$F$12</f>
        <v>0.38388304499999998</v>
      </c>
      <c r="K97" s="49">
        <f>VLOOKUP(B97,'c constant values '!$A$3:$O$368,4,FALSE)*'help sheet'!$G$11+VLOOKUP(B97,'c constant values '!$A$3:$O$368,11,FALSE)*'help sheet'!$G$14</f>
        <v>0.19659253499999998</v>
      </c>
      <c r="L97" s="49">
        <f>VLOOKUP(B97,'c constant values '!$A$3:$O$368,12,FALSE)*'help sheet'!$H$13</f>
        <v>0.31047058</v>
      </c>
      <c r="M97" s="49">
        <f>VLOOKUP(B97,'c constant values '!$A$3:$O$368,13,FALSE)*'help sheet'!$I$13</f>
        <v>0.37592551000000002</v>
      </c>
      <c r="N97" s="49">
        <f>VLOOKUP(B97,'c constant values '!$A$3:$O$368,8,FALSE)*'help sheet'!$J$11+VLOOKUP('TKK 2022'!B97,'c constant values '!$A$3:$O$368,14,FALSE)*'help sheet'!$J$13</f>
        <v>0.53151340349999998</v>
      </c>
      <c r="O97" s="49">
        <f>VLOOKUP(B97,'c constant values '!$A$3:$O$368,4,FALSE)*'help sheet'!$K$11+VLOOKUP('TKK 2022'!B97,'c constant values '!$A$3:$O$368,12,FALSE)*'help sheet'!$K$13</f>
        <v>0.32949491040000001</v>
      </c>
      <c r="P97" s="49">
        <f>VLOOKUP(B97,'c constant values '!$A$3:$O$368,6,FALSE)*'help sheet'!$L$11+VLOOKUP('TKK 2022'!B97,'c constant values '!$A$3:$O$368,13,FALSE)*'help sheet'!$L$13</f>
        <v>0.3991428347</v>
      </c>
      <c r="Q97" s="49">
        <f>VLOOKUP(B97,'c constant values '!$A$3:$O$368,8,FALSE)*'help sheet'!$M$11+VLOOKUP('TKK 2022'!B97,'c constant values '!$A$3:$O$368,14,FALSE)*'help sheet'!$M$13</f>
        <v>0.561934351</v>
      </c>
      <c r="R97" s="29"/>
      <c r="S97" s="30" t="s">
        <v>10</v>
      </c>
      <c r="T97" s="46">
        <f>+SUM(H$9:H97)</f>
        <v>57.331527430000051</v>
      </c>
      <c r="U97" s="46">
        <f>+SUM(I$9:I97)</f>
        <v>31.44758867400002</v>
      </c>
      <c r="V97" s="46">
        <f>+SUM(J$9:J97)</f>
        <v>54.469940846999982</v>
      </c>
      <c r="W97" s="46">
        <f>+SUM(K$9:K97)</f>
        <v>28.66576416000003</v>
      </c>
      <c r="X97" s="46">
        <f>+SUM(L$9:L97)</f>
        <v>30.112259280000014</v>
      </c>
      <c r="Y97" s="46">
        <f>+SUM(M$9:M97)</f>
        <v>29.502985609999978</v>
      </c>
      <c r="Z97" s="46">
        <f>+SUM(N$9:N97)</f>
        <v>46.946751046499998</v>
      </c>
      <c r="AA97" s="46">
        <f>+SUM(O$9:O97)</f>
        <v>36.372690954499966</v>
      </c>
      <c r="AB97" s="46">
        <f>+SUM(P$9:P97)</f>
        <v>35.605333357900015</v>
      </c>
      <c r="AC97" s="46">
        <f>+SUM(Q$9:Q97)</f>
        <v>53.622981798999987</v>
      </c>
    </row>
    <row r="98" spans="2:29" ht="14.25" x14ac:dyDescent="0.2">
      <c r="B98" s="31">
        <v>90</v>
      </c>
      <c r="C98" s="31">
        <v>182</v>
      </c>
      <c r="D98" s="48">
        <f t="shared" si="2"/>
        <v>44651</v>
      </c>
      <c r="E98" s="31" t="str">
        <f>VLOOKUP(WEEKDAY(D98),'help sheet'!$A$1:$B$7,2,FALSE)</f>
        <v>Πέμπτη</v>
      </c>
      <c r="F98" s="31">
        <v>90</v>
      </c>
      <c r="G98" s="30" t="s">
        <v>10</v>
      </c>
      <c r="H98" s="49">
        <f>VLOOKUP(B98,'c constant values '!$A$3:$N$368,4,FALSE)*'help sheet'!$D$11</f>
        <v>0.39318505999999998</v>
      </c>
      <c r="I98" s="49">
        <f>VLOOKUP(B98,'c constant values '!$A$3:$O$368,6,FALSE)*'help sheet'!$E$11+VLOOKUP('TKK 2022'!B98,'c constant values '!$A$3:$O$368,10,FALSE)*'help sheet'!$E$12</f>
        <v>0.31783545900000004</v>
      </c>
      <c r="J98" s="49">
        <f>VLOOKUP(B98,'c constant values '!$A$3:$O$368,4,FALSE)*'help sheet'!$F$11+VLOOKUP('TKK 2022'!B98,'c constant values '!$A$3:$O$368,10,FALSE)*'help sheet'!$F$12</f>
        <v>0.38388304499999998</v>
      </c>
      <c r="K98" s="49">
        <f>VLOOKUP(B98,'c constant values '!$A$3:$O$368,4,FALSE)*'help sheet'!$G$11+VLOOKUP(B98,'c constant values '!$A$3:$O$368,11,FALSE)*'help sheet'!$G$14</f>
        <v>0.19659253499999998</v>
      </c>
      <c r="L98" s="49">
        <f>VLOOKUP(B98,'c constant values '!$A$3:$O$368,12,FALSE)*'help sheet'!$H$13</f>
        <v>0.31047058</v>
      </c>
      <c r="M98" s="49">
        <f>VLOOKUP(B98,'c constant values '!$A$3:$O$368,13,FALSE)*'help sheet'!$I$13</f>
        <v>0.37592551000000002</v>
      </c>
      <c r="N98" s="49">
        <f>VLOOKUP(B98,'c constant values '!$A$3:$O$368,8,FALSE)*'help sheet'!$J$11+VLOOKUP('TKK 2022'!B98,'c constant values '!$A$3:$O$368,14,FALSE)*'help sheet'!$J$13</f>
        <v>0.53151340349999998</v>
      </c>
      <c r="O98" s="49">
        <f>VLOOKUP(B98,'c constant values '!$A$3:$O$368,4,FALSE)*'help sheet'!$K$11+VLOOKUP('TKK 2022'!B98,'c constant values '!$A$3:$O$368,12,FALSE)*'help sheet'!$K$13</f>
        <v>0.32949491040000001</v>
      </c>
      <c r="P98" s="49">
        <f>VLOOKUP(B98,'c constant values '!$A$3:$O$368,6,FALSE)*'help sheet'!$L$11+VLOOKUP('TKK 2022'!B98,'c constant values '!$A$3:$O$368,13,FALSE)*'help sheet'!$L$13</f>
        <v>0.3991428347</v>
      </c>
      <c r="Q98" s="49">
        <f>VLOOKUP(B98,'c constant values '!$A$3:$O$368,8,FALSE)*'help sheet'!$M$11+VLOOKUP('TKK 2022'!B98,'c constant values '!$A$3:$O$368,14,FALSE)*'help sheet'!$M$13</f>
        <v>0.561934351</v>
      </c>
      <c r="R98" s="29"/>
      <c r="S98" s="30" t="s">
        <v>10</v>
      </c>
      <c r="T98" s="46">
        <f>+SUM(H$9:H98)</f>
        <v>57.724712490000051</v>
      </c>
      <c r="U98" s="46">
        <f>+SUM(I$9:I98)</f>
        <v>31.765424133000021</v>
      </c>
      <c r="V98" s="46">
        <f>+SUM(J$9:J98)</f>
        <v>54.85382389199998</v>
      </c>
      <c r="W98" s="46">
        <f>+SUM(K$9:K98)</f>
        <v>28.862356695000031</v>
      </c>
      <c r="X98" s="46">
        <f>+SUM(L$9:L98)</f>
        <v>30.422729860000015</v>
      </c>
      <c r="Y98" s="46">
        <f>+SUM(M$9:M98)</f>
        <v>29.878911119999977</v>
      </c>
      <c r="Z98" s="46">
        <f>+SUM(N$9:N98)</f>
        <v>47.478264449999998</v>
      </c>
      <c r="AA98" s="46">
        <f>+SUM(O$9:O98)</f>
        <v>36.702185864899967</v>
      </c>
      <c r="AB98" s="46">
        <f>+SUM(P$9:P98)</f>
        <v>36.004476192600016</v>
      </c>
      <c r="AC98" s="46">
        <f>+SUM(Q$9:Q98)</f>
        <v>54.184916149999985</v>
      </c>
    </row>
    <row r="99" spans="2:29" ht="14.25" x14ac:dyDescent="0.2">
      <c r="B99" s="31">
        <v>91</v>
      </c>
      <c r="C99" s="31">
        <v>183</v>
      </c>
      <c r="D99" s="48">
        <f t="shared" si="2"/>
        <v>44652</v>
      </c>
      <c r="E99" s="31" t="str">
        <f>VLOOKUP(WEEKDAY(D99),'help sheet'!$A$1:$B$7,2,FALSE)</f>
        <v xml:space="preserve">Παρασκευή </v>
      </c>
      <c r="F99" s="31">
        <v>91</v>
      </c>
      <c r="G99" s="30" t="s">
        <v>10</v>
      </c>
      <c r="H99" s="49">
        <f>VLOOKUP(B99,'c constant values '!$A$3:$N$368,4,FALSE)*'help sheet'!$D$11</f>
        <v>0.39318505999999998</v>
      </c>
      <c r="I99" s="49">
        <f>VLOOKUP(B99,'c constant values '!$A$3:$O$368,6,FALSE)*'help sheet'!$E$11+VLOOKUP('TKK 2022'!B99,'c constant values '!$A$3:$O$368,10,FALSE)*'help sheet'!$E$12</f>
        <v>0.30235888800000005</v>
      </c>
      <c r="J99" s="49">
        <f>VLOOKUP(B99,'c constant values '!$A$3:$O$368,4,FALSE)*'help sheet'!$F$11+VLOOKUP('TKK 2022'!B99,'c constant values '!$A$3:$O$368,10,FALSE)*'help sheet'!$F$12</f>
        <v>0.38216342599999997</v>
      </c>
      <c r="K99" s="49">
        <f>VLOOKUP(B99,'c constant values '!$A$3:$O$368,4,FALSE)*'help sheet'!$G$11+VLOOKUP(B99,'c constant values '!$A$3:$O$368,11,FALSE)*'help sheet'!$G$14</f>
        <v>0.19659253499999998</v>
      </c>
      <c r="L99" s="49">
        <f>VLOOKUP(B99,'c constant values '!$A$3:$O$368,12,FALSE)*'help sheet'!$H$13</f>
        <v>0.27926356000000002</v>
      </c>
      <c r="M99" s="49">
        <f>VLOOKUP(B99,'c constant values '!$A$3:$O$368,13,FALSE)*'help sheet'!$I$13</f>
        <v>0.33813927999999999</v>
      </c>
      <c r="N99" s="49">
        <f>VLOOKUP(B99,'c constant values '!$A$3:$O$368,8,FALSE)*'help sheet'!$J$11+VLOOKUP('TKK 2022'!B99,'c constant values '!$A$3:$O$368,14,FALSE)*'help sheet'!$J$13</f>
        <v>0.51559715699999997</v>
      </c>
      <c r="O99" s="49">
        <f>VLOOKUP(B99,'c constant values '!$A$3:$O$368,4,FALSE)*'help sheet'!$K$11+VLOOKUP('TKK 2022'!B99,'c constant values '!$A$3:$O$368,12,FALSE)*'help sheet'!$K$13</f>
        <v>0.30546550500000003</v>
      </c>
      <c r="P99" s="49">
        <f>VLOOKUP(B99,'c constant values '!$A$3:$O$368,6,FALSE)*'help sheet'!$L$11+VLOOKUP('TKK 2022'!B99,'c constant values '!$A$3:$O$368,13,FALSE)*'help sheet'!$L$13</f>
        <v>0.37004743760000003</v>
      </c>
      <c r="Q99" s="49">
        <f>VLOOKUP(B99,'c constant values '!$A$3:$O$368,8,FALSE)*'help sheet'!$M$11+VLOOKUP('TKK 2022'!B99,'c constant values '!$A$3:$O$368,14,FALSE)*'help sheet'!$M$13</f>
        <v>0.55738685200000004</v>
      </c>
      <c r="R99" s="29"/>
      <c r="S99" s="30" t="s">
        <v>10</v>
      </c>
      <c r="T99" s="46">
        <f>+SUM(H$9:H99)</f>
        <v>58.117897550000052</v>
      </c>
      <c r="U99" s="46">
        <f>+SUM(I$9:I99)</f>
        <v>32.067783021000018</v>
      </c>
      <c r="V99" s="46">
        <f>+SUM(J$9:J99)</f>
        <v>55.235987317999978</v>
      </c>
      <c r="W99" s="46">
        <f>+SUM(K$9:K99)</f>
        <v>29.058949230000032</v>
      </c>
      <c r="X99" s="46">
        <f>+SUM(L$9:L99)</f>
        <v>30.701993420000015</v>
      </c>
      <c r="Y99" s="46">
        <f>+SUM(M$9:M99)</f>
        <v>30.217050399999977</v>
      </c>
      <c r="Z99" s="46">
        <f>+SUM(N$9:N99)</f>
        <v>47.993861606999999</v>
      </c>
      <c r="AA99" s="46">
        <f>+SUM(O$9:O99)</f>
        <v>37.007651369899968</v>
      </c>
      <c r="AB99" s="46">
        <f>+SUM(P$9:P99)</f>
        <v>36.374523630200017</v>
      </c>
      <c r="AC99" s="46">
        <f>+SUM(Q$9:Q99)</f>
        <v>54.742303001999986</v>
      </c>
    </row>
    <row r="100" spans="2:29" ht="14.25" x14ac:dyDescent="0.2">
      <c r="B100" s="31">
        <v>92</v>
      </c>
      <c r="C100" s="31">
        <v>184</v>
      </c>
      <c r="D100" s="48">
        <f t="shared" si="2"/>
        <v>44653</v>
      </c>
      <c r="E100" s="31" t="str">
        <f>VLOOKUP(WEEKDAY(D100),'help sheet'!$A$1:$B$7,2,FALSE)</f>
        <v>Σάββατο</v>
      </c>
      <c r="F100" s="31">
        <v>92</v>
      </c>
      <c r="G100" s="30" t="s">
        <v>10</v>
      </c>
      <c r="H100" s="49">
        <f>VLOOKUP(B100,'c constant values '!$A$3:$N$368,4,FALSE)*'help sheet'!$D$11</f>
        <v>0.39318505999999998</v>
      </c>
      <c r="I100" s="49">
        <f>VLOOKUP(B100,'c constant values '!$A$3:$O$368,6,FALSE)*'help sheet'!$E$11+VLOOKUP('TKK 2022'!B100,'c constant values '!$A$3:$O$368,10,FALSE)*'help sheet'!$E$12</f>
        <v>0.30235888800000005</v>
      </c>
      <c r="J100" s="49">
        <f>VLOOKUP(B100,'c constant values '!$A$3:$O$368,4,FALSE)*'help sheet'!$F$11+VLOOKUP('TKK 2022'!B100,'c constant values '!$A$3:$O$368,10,FALSE)*'help sheet'!$F$12</f>
        <v>0.38216342599999997</v>
      </c>
      <c r="K100" s="49">
        <f>VLOOKUP(B100,'c constant values '!$A$3:$O$368,4,FALSE)*'help sheet'!$G$11+VLOOKUP(B100,'c constant values '!$A$3:$O$368,11,FALSE)*'help sheet'!$G$14</f>
        <v>0.19659253499999998</v>
      </c>
      <c r="L100" s="49">
        <f>VLOOKUP(B100,'c constant values '!$A$3:$O$368,12,FALSE)*'help sheet'!$H$13</f>
        <v>0.27926356000000002</v>
      </c>
      <c r="M100" s="49">
        <f>VLOOKUP(B100,'c constant values '!$A$3:$O$368,13,FALSE)*'help sheet'!$I$13</f>
        <v>0.33813927999999999</v>
      </c>
      <c r="N100" s="49">
        <f>VLOOKUP(B100,'c constant values '!$A$3:$O$368,8,FALSE)*'help sheet'!$J$11+VLOOKUP('TKK 2022'!B100,'c constant values '!$A$3:$O$368,14,FALSE)*'help sheet'!$J$13</f>
        <v>1E-8</v>
      </c>
      <c r="O100" s="49">
        <f>VLOOKUP(B100,'c constant values '!$A$3:$O$368,4,FALSE)*'help sheet'!$K$11+VLOOKUP('TKK 2022'!B100,'c constant values '!$A$3:$O$368,12,FALSE)*'help sheet'!$K$13</f>
        <v>0.30546550500000003</v>
      </c>
      <c r="P100" s="49">
        <f>VLOOKUP(B100,'c constant values '!$A$3:$O$368,6,FALSE)*'help sheet'!$L$11+VLOOKUP('TKK 2022'!B100,'c constant values '!$A$3:$O$368,13,FALSE)*'help sheet'!$L$13</f>
        <v>0.37004743760000003</v>
      </c>
      <c r="Q100" s="49">
        <f>VLOOKUP(B100,'c constant values '!$A$3:$O$368,8,FALSE)*'help sheet'!$M$11+VLOOKUP('TKK 2022'!B100,'c constant values '!$A$3:$O$368,14,FALSE)*'help sheet'!$M$13</f>
        <v>1.0000000000000002E-8</v>
      </c>
      <c r="R100" s="29"/>
      <c r="S100" s="30" t="s">
        <v>10</v>
      </c>
      <c r="T100" s="46">
        <f>+SUM(H$9:H100)</f>
        <v>58.511082610000052</v>
      </c>
      <c r="U100" s="46">
        <f>+SUM(I$9:I100)</f>
        <v>32.370141909000019</v>
      </c>
      <c r="V100" s="46">
        <f>+SUM(J$9:J100)</f>
        <v>55.618150743999976</v>
      </c>
      <c r="W100" s="46">
        <f>+SUM(K$9:K100)</f>
        <v>29.255541765000032</v>
      </c>
      <c r="X100" s="46">
        <f>+SUM(L$9:L100)</f>
        <v>30.981256980000015</v>
      </c>
      <c r="Y100" s="46">
        <f>+SUM(M$9:M100)</f>
        <v>30.555189679999977</v>
      </c>
      <c r="Z100" s="46">
        <f>+SUM(N$9:N100)</f>
        <v>47.993861617</v>
      </c>
      <c r="AA100" s="46">
        <f>+SUM(O$9:O100)</f>
        <v>37.313116874899968</v>
      </c>
      <c r="AB100" s="46">
        <f>+SUM(P$9:P100)</f>
        <v>36.744571067800017</v>
      </c>
      <c r="AC100" s="46">
        <f>+SUM(Q$9:Q100)</f>
        <v>54.742303011999986</v>
      </c>
    </row>
    <row r="101" spans="2:29" ht="14.25" x14ac:dyDescent="0.2">
      <c r="B101" s="31">
        <v>93</v>
      </c>
      <c r="C101" s="31">
        <v>185</v>
      </c>
      <c r="D101" s="48">
        <f t="shared" si="2"/>
        <v>44654</v>
      </c>
      <c r="E101" s="31" t="str">
        <f>VLOOKUP(WEEKDAY(D101),'help sheet'!$A$1:$B$7,2,FALSE)</f>
        <v>Κυριακή</v>
      </c>
      <c r="F101" s="31">
        <v>93</v>
      </c>
      <c r="G101" s="30" t="s">
        <v>10</v>
      </c>
      <c r="H101" s="49">
        <f>VLOOKUP(B101,'c constant values '!$A$3:$N$368,4,FALSE)*'help sheet'!$D$11</f>
        <v>0.39318505999999998</v>
      </c>
      <c r="I101" s="49">
        <f>VLOOKUP(B101,'c constant values '!$A$3:$O$368,6,FALSE)*'help sheet'!$E$11+VLOOKUP('TKK 2022'!B101,'c constant values '!$A$3:$O$368,10,FALSE)*'help sheet'!$E$12</f>
        <v>0.25467184900000006</v>
      </c>
      <c r="J101" s="49">
        <f>VLOOKUP(B101,'c constant values '!$A$3:$O$368,4,FALSE)*'help sheet'!$F$11+VLOOKUP('TKK 2022'!B101,'c constant values '!$A$3:$O$368,10,FALSE)*'help sheet'!$F$12</f>
        <v>0.38216342599999997</v>
      </c>
      <c r="K101" s="49">
        <f>VLOOKUP(B101,'c constant values '!$A$3:$O$368,4,FALSE)*'help sheet'!$G$11+VLOOKUP(B101,'c constant values '!$A$3:$O$368,11,FALSE)*'help sheet'!$G$14</f>
        <v>0.19659253499999998</v>
      </c>
      <c r="L101" s="49">
        <f>VLOOKUP(B101,'c constant values '!$A$3:$O$368,12,FALSE)*'help sheet'!$H$13</f>
        <v>0.27926356000000002</v>
      </c>
      <c r="M101" s="49">
        <f>VLOOKUP(B101,'c constant values '!$A$3:$O$368,13,FALSE)*'help sheet'!$I$13</f>
        <v>1E-8</v>
      </c>
      <c r="N101" s="49">
        <f>VLOOKUP(B101,'c constant values '!$A$3:$O$368,8,FALSE)*'help sheet'!$J$11+VLOOKUP('TKK 2022'!B101,'c constant values '!$A$3:$O$368,14,FALSE)*'help sheet'!$J$13</f>
        <v>1E-8</v>
      </c>
      <c r="O101" s="49">
        <f>VLOOKUP(B101,'c constant values '!$A$3:$O$368,4,FALSE)*'help sheet'!$K$11+VLOOKUP('TKK 2022'!B101,'c constant values '!$A$3:$O$368,12,FALSE)*'help sheet'!$K$13</f>
        <v>0.30546550500000003</v>
      </c>
      <c r="P101" s="49">
        <f>VLOOKUP(B101,'c constant values '!$A$3:$O$368,6,FALSE)*'help sheet'!$L$11+VLOOKUP('TKK 2022'!B101,'c constant values '!$A$3:$O$368,13,FALSE)*'help sheet'!$L$13</f>
        <v>1.0000000000000002E-8</v>
      </c>
      <c r="Q101" s="49">
        <f>VLOOKUP(B101,'c constant values '!$A$3:$O$368,8,FALSE)*'help sheet'!$M$11+VLOOKUP('TKK 2022'!B101,'c constant values '!$A$3:$O$368,14,FALSE)*'help sheet'!$M$13</f>
        <v>1.0000000000000002E-8</v>
      </c>
      <c r="R101" s="29"/>
      <c r="S101" s="30" t="s">
        <v>10</v>
      </c>
      <c r="T101" s="46">
        <f>+SUM(H$9:H101)</f>
        <v>58.904267670000053</v>
      </c>
      <c r="U101" s="46">
        <f>+SUM(I$9:I101)</f>
        <v>32.624813758000016</v>
      </c>
      <c r="V101" s="46">
        <f>+SUM(J$9:J101)</f>
        <v>56.000314169999974</v>
      </c>
      <c r="W101" s="46">
        <f>+SUM(K$9:K101)</f>
        <v>29.452134300000033</v>
      </c>
      <c r="X101" s="46">
        <f>+SUM(L$9:L101)</f>
        <v>31.260520540000016</v>
      </c>
      <c r="Y101" s="46">
        <f>+SUM(M$9:M101)</f>
        <v>30.555189689999978</v>
      </c>
      <c r="Z101" s="46">
        <f>+SUM(N$9:N101)</f>
        <v>47.993861627000001</v>
      </c>
      <c r="AA101" s="46">
        <f>+SUM(O$9:O101)</f>
        <v>37.618582379899969</v>
      </c>
      <c r="AB101" s="46">
        <f>+SUM(P$9:P101)</f>
        <v>36.744571077800018</v>
      </c>
      <c r="AC101" s="46">
        <f>+SUM(Q$9:Q101)</f>
        <v>54.742303021999987</v>
      </c>
    </row>
    <row r="102" spans="2:29" ht="14.25" x14ac:dyDescent="0.2">
      <c r="B102" s="31">
        <v>94</v>
      </c>
      <c r="C102" s="31">
        <v>186</v>
      </c>
      <c r="D102" s="48">
        <f t="shared" si="2"/>
        <v>44655</v>
      </c>
      <c r="E102" s="31" t="str">
        <f>VLOOKUP(WEEKDAY(D102),'help sheet'!$A$1:$B$7,2,FALSE)</f>
        <v>Δευτέρα</v>
      </c>
      <c r="F102" s="31">
        <v>94</v>
      </c>
      <c r="G102" s="30" t="s">
        <v>10</v>
      </c>
      <c r="H102" s="49">
        <f>VLOOKUP(B102,'c constant values '!$A$3:$N$368,4,FALSE)*'help sheet'!$D$11</f>
        <v>0.39318505999999998</v>
      </c>
      <c r="I102" s="49">
        <f>VLOOKUP(B102,'c constant values '!$A$3:$O$368,6,FALSE)*'help sheet'!$E$11+VLOOKUP('TKK 2022'!B102,'c constant values '!$A$3:$O$368,10,FALSE)*'help sheet'!$E$12</f>
        <v>0.30235888800000005</v>
      </c>
      <c r="J102" s="49">
        <f>VLOOKUP(B102,'c constant values '!$A$3:$O$368,4,FALSE)*'help sheet'!$F$11+VLOOKUP('TKK 2022'!B102,'c constant values '!$A$3:$O$368,10,FALSE)*'help sheet'!$F$12</f>
        <v>0.38216342599999997</v>
      </c>
      <c r="K102" s="49">
        <f>VLOOKUP(B102,'c constant values '!$A$3:$O$368,4,FALSE)*'help sheet'!$G$11+VLOOKUP(B102,'c constant values '!$A$3:$O$368,11,FALSE)*'help sheet'!$G$14</f>
        <v>0.19659253499999998</v>
      </c>
      <c r="L102" s="49">
        <f>VLOOKUP(B102,'c constant values '!$A$3:$O$368,12,FALSE)*'help sheet'!$H$13</f>
        <v>0.27926356000000002</v>
      </c>
      <c r="M102" s="49">
        <f>VLOOKUP(B102,'c constant values '!$A$3:$O$368,13,FALSE)*'help sheet'!$I$13</f>
        <v>0.33813927999999999</v>
      </c>
      <c r="N102" s="49">
        <f>VLOOKUP(B102,'c constant values '!$A$3:$O$368,8,FALSE)*'help sheet'!$J$11+VLOOKUP('TKK 2022'!B102,'c constant values '!$A$3:$O$368,14,FALSE)*'help sheet'!$J$13</f>
        <v>0.51559715699999997</v>
      </c>
      <c r="O102" s="49">
        <f>VLOOKUP(B102,'c constant values '!$A$3:$O$368,4,FALSE)*'help sheet'!$K$11+VLOOKUP('TKK 2022'!B102,'c constant values '!$A$3:$O$368,12,FALSE)*'help sheet'!$K$13</f>
        <v>0.30546550500000003</v>
      </c>
      <c r="P102" s="49">
        <f>VLOOKUP(B102,'c constant values '!$A$3:$O$368,6,FALSE)*'help sheet'!$L$11+VLOOKUP('TKK 2022'!B102,'c constant values '!$A$3:$O$368,13,FALSE)*'help sheet'!$L$13</f>
        <v>0.37004743760000003</v>
      </c>
      <c r="Q102" s="49">
        <f>VLOOKUP(B102,'c constant values '!$A$3:$O$368,8,FALSE)*'help sheet'!$M$11+VLOOKUP('TKK 2022'!B102,'c constant values '!$A$3:$O$368,14,FALSE)*'help sheet'!$M$13</f>
        <v>0.55738685200000004</v>
      </c>
      <c r="R102" s="29"/>
      <c r="S102" s="30" t="s">
        <v>10</v>
      </c>
      <c r="T102" s="46">
        <f>+SUM(H$9:H102)</f>
        <v>59.297452730000053</v>
      </c>
      <c r="U102" s="46">
        <f>+SUM(I$9:I102)</f>
        <v>32.927172646000017</v>
      </c>
      <c r="V102" s="46">
        <f>+SUM(J$9:J102)</f>
        <v>56.382477595999973</v>
      </c>
      <c r="W102" s="46">
        <f>+SUM(K$9:K102)</f>
        <v>29.648726835000033</v>
      </c>
      <c r="X102" s="46">
        <f>+SUM(L$9:L102)</f>
        <v>31.539784100000016</v>
      </c>
      <c r="Y102" s="46">
        <f>+SUM(M$9:M102)</f>
        <v>30.893328969999978</v>
      </c>
      <c r="Z102" s="46">
        <f>+SUM(N$9:N102)</f>
        <v>48.509458784000003</v>
      </c>
      <c r="AA102" s="46">
        <f>+SUM(O$9:O102)</f>
        <v>37.92404788489997</v>
      </c>
      <c r="AB102" s="46">
        <f>+SUM(P$9:P102)</f>
        <v>37.114618515400018</v>
      </c>
      <c r="AC102" s="46">
        <f>+SUM(Q$9:Q102)</f>
        <v>55.299689873999988</v>
      </c>
    </row>
    <row r="103" spans="2:29" ht="14.25" x14ac:dyDescent="0.2">
      <c r="B103" s="31">
        <v>95</v>
      </c>
      <c r="C103" s="31">
        <v>187</v>
      </c>
      <c r="D103" s="48">
        <f t="shared" si="2"/>
        <v>44656</v>
      </c>
      <c r="E103" s="31" t="str">
        <f>VLOOKUP(WEEKDAY(D103),'help sheet'!$A$1:$B$7,2,FALSE)</f>
        <v>Τρίτη</v>
      </c>
      <c r="F103" s="31">
        <v>95</v>
      </c>
      <c r="G103" s="30" t="s">
        <v>10</v>
      </c>
      <c r="H103" s="49">
        <f>VLOOKUP(B103,'c constant values '!$A$3:$N$368,4,FALSE)*'help sheet'!$D$11</f>
        <v>0.39057383000000001</v>
      </c>
      <c r="I103" s="49">
        <f>VLOOKUP(B103,'c constant values '!$A$3:$O$368,6,FALSE)*'help sheet'!$E$11+VLOOKUP('TKK 2022'!B103,'c constant values '!$A$3:$O$368,10,FALSE)*'help sheet'!$E$12</f>
        <v>0.30204218700000002</v>
      </c>
      <c r="J103" s="49">
        <f>VLOOKUP(B103,'c constant values '!$A$3:$O$368,4,FALSE)*'help sheet'!$F$11+VLOOKUP('TKK 2022'!B103,'c constant values '!$A$3:$O$368,10,FALSE)*'help sheet'!$F$12</f>
        <v>0.37981331900000004</v>
      </c>
      <c r="K103" s="49">
        <f>VLOOKUP(B103,'c constant values '!$A$3:$O$368,4,FALSE)*'help sheet'!$G$11+VLOOKUP(B103,'c constant values '!$A$3:$O$368,11,FALSE)*'help sheet'!$G$14</f>
        <v>0.19528692</v>
      </c>
      <c r="L103" s="49">
        <f>VLOOKUP(B103,'c constant values '!$A$3:$O$368,12,FALSE)*'help sheet'!$H$13</f>
        <v>0.27926356000000002</v>
      </c>
      <c r="M103" s="49">
        <f>VLOOKUP(B103,'c constant values '!$A$3:$O$368,13,FALSE)*'help sheet'!$I$13</f>
        <v>0.33813927999999999</v>
      </c>
      <c r="N103" s="49">
        <f>VLOOKUP(B103,'c constant values '!$A$3:$O$368,8,FALSE)*'help sheet'!$J$11+VLOOKUP('TKK 2022'!B103,'c constant values '!$A$3:$O$368,14,FALSE)*'help sheet'!$J$13</f>
        <v>0.51311886949999996</v>
      </c>
      <c r="O103" s="49">
        <f>VLOOKUP(B103,'c constant values '!$A$3:$O$368,4,FALSE)*'help sheet'!$K$11+VLOOKUP('TKK 2022'!B103,'c constant values '!$A$3:$O$368,12,FALSE)*'help sheet'!$K$13</f>
        <v>0.30486492210000005</v>
      </c>
      <c r="P103" s="49">
        <f>VLOOKUP(B103,'c constant values '!$A$3:$O$368,6,FALSE)*'help sheet'!$L$11+VLOOKUP('TKK 2022'!B103,'c constant values '!$A$3:$O$368,13,FALSE)*'help sheet'!$L$13</f>
        <v>0.36931902530000005</v>
      </c>
      <c r="Q103" s="49">
        <f>VLOOKUP(B103,'c constant values '!$A$3:$O$368,8,FALSE)*'help sheet'!$M$11+VLOOKUP('TKK 2022'!B103,'c constant values '!$A$3:$O$368,14,FALSE)*'help sheet'!$M$13</f>
        <v>0.55395537700000008</v>
      </c>
      <c r="R103" s="29"/>
      <c r="S103" s="30" t="s">
        <v>10</v>
      </c>
      <c r="T103" s="46">
        <f>+SUM(H$9:H103)</f>
        <v>59.688026560000054</v>
      </c>
      <c r="U103" s="46">
        <f>+SUM(I$9:I103)</f>
        <v>33.229214833000015</v>
      </c>
      <c r="V103" s="46">
        <f>+SUM(J$9:J103)</f>
        <v>56.762290914999973</v>
      </c>
      <c r="W103" s="46">
        <f>+SUM(K$9:K103)</f>
        <v>29.844013755000034</v>
      </c>
      <c r="X103" s="46">
        <f>+SUM(L$9:L103)</f>
        <v>31.819047660000017</v>
      </c>
      <c r="Y103" s="46">
        <f>+SUM(M$9:M103)</f>
        <v>31.231468249999978</v>
      </c>
      <c r="Z103" s="46">
        <f>+SUM(N$9:N103)</f>
        <v>49.022577653500001</v>
      </c>
      <c r="AA103" s="46">
        <f>+SUM(O$9:O103)</f>
        <v>38.228912806999972</v>
      </c>
      <c r="AB103" s="46">
        <f>+SUM(P$9:P103)</f>
        <v>37.483937540700019</v>
      </c>
      <c r="AC103" s="46">
        <f>+SUM(Q$9:Q103)</f>
        <v>55.853645250999989</v>
      </c>
    </row>
    <row r="104" spans="2:29" ht="14.25" x14ac:dyDescent="0.2">
      <c r="B104" s="31">
        <v>96</v>
      </c>
      <c r="C104" s="31">
        <v>188</v>
      </c>
      <c r="D104" s="48">
        <f t="shared" si="2"/>
        <v>44657</v>
      </c>
      <c r="E104" s="31" t="str">
        <f>VLOOKUP(WEEKDAY(D104),'help sheet'!$A$1:$B$7,2,FALSE)</f>
        <v>Τετάρτη</v>
      </c>
      <c r="F104" s="31">
        <v>96</v>
      </c>
      <c r="G104" s="30" t="s">
        <v>10</v>
      </c>
      <c r="H104" s="49">
        <f>VLOOKUP(B104,'c constant values '!$A$3:$N$368,4,FALSE)*'help sheet'!$D$11</f>
        <v>0.39057383000000001</v>
      </c>
      <c r="I104" s="49">
        <f>VLOOKUP(B104,'c constant values '!$A$3:$O$368,6,FALSE)*'help sheet'!$E$11+VLOOKUP('TKK 2022'!B104,'c constant values '!$A$3:$O$368,10,FALSE)*'help sheet'!$E$12</f>
        <v>0.30204218700000002</v>
      </c>
      <c r="J104" s="49">
        <f>VLOOKUP(B104,'c constant values '!$A$3:$O$368,4,FALSE)*'help sheet'!$F$11+VLOOKUP('TKK 2022'!B104,'c constant values '!$A$3:$O$368,10,FALSE)*'help sheet'!$F$12</f>
        <v>0.37981331900000004</v>
      </c>
      <c r="K104" s="49">
        <f>VLOOKUP(B104,'c constant values '!$A$3:$O$368,4,FALSE)*'help sheet'!$G$11+VLOOKUP(B104,'c constant values '!$A$3:$O$368,11,FALSE)*'help sheet'!$G$14</f>
        <v>0.19528692</v>
      </c>
      <c r="L104" s="49">
        <f>VLOOKUP(B104,'c constant values '!$A$3:$O$368,12,FALSE)*'help sheet'!$H$13</f>
        <v>0.27926356000000002</v>
      </c>
      <c r="M104" s="49">
        <f>VLOOKUP(B104,'c constant values '!$A$3:$O$368,13,FALSE)*'help sheet'!$I$13</f>
        <v>0.33813927999999999</v>
      </c>
      <c r="N104" s="49">
        <f>VLOOKUP(B104,'c constant values '!$A$3:$O$368,8,FALSE)*'help sheet'!$J$11+VLOOKUP('TKK 2022'!B104,'c constant values '!$A$3:$O$368,14,FALSE)*'help sheet'!$J$13</f>
        <v>0.51311886949999996</v>
      </c>
      <c r="O104" s="49">
        <f>VLOOKUP(B104,'c constant values '!$A$3:$O$368,4,FALSE)*'help sheet'!$K$11+VLOOKUP('TKK 2022'!B104,'c constant values '!$A$3:$O$368,12,FALSE)*'help sheet'!$K$13</f>
        <v>0.30486492210000005</v>
      </c>
      <c r="P104" s="49">
        <f>VLOOKUP(B104,'c constant values '!$A$3:$O$368,6,FALSE)*'help sheet'!$L$11+VLOOKUP('TKK 2022'!B104,'c constant values '!$A$3:$O$368,13,FALSE)*'help sheet'!$L$13</f>
        <v>0.36931902530000005</v>
      </c>
      <c r="Q104" s="49">
        <f>VLOOKUP(B104,'c constant values '!$A$3:$O$368,8,FALSE)*'help sheet'!$M$11+VLOOKUP('TKK 2022'!B104,'c constant values '!$A$3:$O$368,14,FALSE)*'help sheet'!$M$13</f>
        <v>0.55395537700000008</v>
      </c>
      <c r="R104" s="29"/>
      <c r="S104" s="30" t="s">
        <v>10</v>
      </c>
      <c r="T104" s="46">
        <f>+SUM(H$9:H104)</f>
        <v>60.078600390000055</v>
      </c>
      <c r="U104" s="46">
        <f>+SUM(I$9:I104)</f>
        <v>33.531257020000012</v>
      </c>
      <c r="V104" s="46">
        <f>+SUM(J$9:J104)</f>
        <v>57.142104233999973</v>
      </c>
      <c r="W104" s="46">
        <f>+SUM(K$9:K104)</f>
        <v>30.039300675000035</v>
      </c>
      <c r="X104" s="46">
        <f>+SUM(L$9:L104)</f>
        <v>32.098311220000014</v>
      </c>
      <c r="Y104" s="46">
        <f>+SUM(M$9:M104)</f>
        <v>31.569607529999978</v>
      </c>
      <c r="Z104" s="46">
        <f>+SUM(N$9:N104)</f>
        <v>49.535696522999999</v>
      </c>
      <c r="AA104" s="46">
        <f>+SUM(O$9:O104)</f>
        <v>38.533777729099974</v>
      </c>
      <c r="AB104" s="46">
        <f>+SUM(P$9:P104)</f>
        <v>37.85325656600002</v>
      </c>
      <c r="AC104" s="46">
        <f>+SUM(Q$9:Q104)</f>
        <v>56.40760062799999</v>
      </c>
    </row>
    <row r="105" spans="2:29" ht="14.25" x14ac:dyDescent="0.2">
      <c r="B105" s="31">
        <v>97</v>
      </c>
      <c r="C105" s="31">
        <v>189</v>
      </c>
      <c r="D105" s="48">
        <f t="shared" si="2"/>
        <v>44658</v>
      </c>
      <c r="E105" s="31" t="str">
        <f>VLOOKUP(WEEKDAY(D105),'help sheet'!$A$1:$B$7,2,FALSE)</f>
        <v>Πέμπτη</v>
      </c>
      <c r="F105" s="31">
        <v>97</v>
      </c>
      <c r="G105" s="30" t="s">
        <v>10</v>
      </c>
      <c r="H105" s="49">
        <f>VLOOKUP(B105,'c constant values '!$A$3:$N$368,4,FALSE)*'help sheet'!$D$11</f>
        <v>0.39057383000000001</v>
      </c>
      <c r="I105" s="49">
        <f>VLOOKUP(B105,'c constant values '!$A$3:$O$368,6,FALSE)*'help sheet'!$E$11+VLOOKUP('TKK 2022'!B105,'c constant values '!$A$3:$O$368,10,FALSE)*'help sheet'!$E$12</f>
        <v>0.30204218700000002</v>
      </c>
      <c r="J105" s="49">
        <f>VLOOKUP(B105,'c constant values '!$A$3:$O$368,4,FALSE)*'help sheet'!$F$11+VLOOKUP('TKK 2022'!B105,'c constant values '!$A$3:$O$368,10,FALSE)*'help sheet'!$F$12</f>
        <v>0.37981331900000004</v>
      </c>
      <c r="K105" s="49">
        <f>VLOOKUP(B105,'c constant values '!$A$3:$O$368,4,FALSE)*'help sheet'!$G$11+VLOOKUP(B105,'c constant values '!$A$3:$O$368,11,FALSE)*'help sheet'!$G$14</f>
        <v>0.19528692</v>
      </c>
      <c r="L105" s="49">
        <f>VLOOKUP(B105,'c constant values '!$A$3:$O$368,12,FALSE)*'help sheet'!$H$13</f>
        <v>0.27926356000000002</v>
      </c>
      <c r="M105" s="49">
        <f>VLOOKUP(B105,'c constant values '!$A$3:$O$368,13,FALSE)*'help sheet'!$I$13</f>
        <v>0.33813927999999999</v>
      </c>
      <c r="N105" s="49">
        <f>VLOOKUP(B105,'c constant values '!$A$3:$O$368,8,FALSE)*'help sheet'!$J$11+VLOOKUP('TKK 2022'!B105,'c constant values '!$A$3:$O$368,14,FALSE)*'help sheet'!$J$13</f>
        <v>0.51311886949999996</v>
      </c>
      <c r="O105" s="49">
        <f>VLOOKUP(B105,'c constant values '!$A$3:$O$368,4,FALSE)*'help sheet'!$K$11+VLOOKUP('TKK 2022'!B105,'c constant values '!$A$3:$O$368,12,FALSE)*'help sheet'!$K$13</f>
        <v>0.30486492210000005</v>
      </c>
      <c r="P105" s="49">
        <f>VLOOKUP(B105,'c constant values '!$A$3:$O$368,6,FALSE)*'help sheet'!$L$11+VLOOKUP('TKK 2022'!B105,'c constant values '!$A$3:$O$368,13,FALSE)*'help sheet'!$L$13</f>
        <v>0.36931902530000005</v>
      </c>
      <c r="Q105" s="49">
        <f>VLOOKUP(B105,'c constant values '!$A$3:$O$368,8,FALSE)*'help sheet'!$M$11+VLOOKUP('TKK 2022'!B105,'c constant values '!$A$3:$O$368,14,FALSE)*'help sheet'!$M$13</f>
        <v>0.55395537700000008</v>
      </c>
      <c r="R105" s="29"/>
      <c r="S105" s="30" t="s">
        <v>10</v>
      </c>
      <c r="T105" s="46">
        <f>+SUM(H$9:H105)</f>
        <v>60.469174220000056</v>
      </c>
      <c r="U105" s="46">
        <f>+SUM(I$9:I105)</f>
        <v>33.83329920700001</v>
      </c>
      <c r="V105" s="46">
        <f>+SUM(J$9:J105)</f>
        <v>57.521917552999973</v>
      </c>
      <c r="W105" s="46">
        <f>+SUM(K$9:K105)</f>
        <v>30.234587595000036</v>
      </c>
      <c r="X105" s="46">
        <f>+SUM(L$9:L105)</f>
        <v>32.37757478000001</v>
      </c>
      <c r="Y105" s="46">
        <f>+SUM(M$9:M105)</f>
        <v>31.907746809999978</v>
      </c>
      <c r="Z105" s="46">
        <f>+SUM(N$9:N105)</f>
        <v>50.048815392499996</v>
      </c>
      <c r="AA105" s="46">
        <f>+SUM(O$9:O105)</f>
        <v>38.838642651199976</v>
      </c>
      <c r="AB105" s="46">
        <f>+SUM(P$9:P105)</f>
        <v>38.222575591300021</v>
      </c>
      <c r="AC105" s="46">
        <f>+SUM(Q$9:Q105)</f>
        <v>56.961556004999991</v>
      </c>
    </row>
    <row r="106" spans="2:29" ht="14.25" x14ac:dyDescent="0.2">
      <c r="B106" s="31">
        <v>98</v>
      </c>
      <c r="C106" s="31">
        <v>190</v>
      </c>
      <c r="D106" s="48">
        <f t="shared" si="2"/>
        <v>44659</v>
      </c>
      <c r="E106" s="31" t="str">
        <f>VLOOKUP(WEEKDAY(D106),'help sheet'!$A$1:$B$7,2,FALSE)</f>
        <v xml:space="preserve">Παρασκευή </v>
      </c>
      <c r="F106" s="31">
        <v>98</v>
      </c>
      <c r="G106" s="30" t="s">
        <v>10</v>
      </c>
      <c r="H106" s="49">
        <f>VLOOKUP(B106,'c constant values '!$A$3:$N$368,4,FALSE)*'help sheet'!$D$11</f>
        <v>0.39057383000000001</v>
      </c>
      <c r="I106" s="49">
        <f>VLOOKUP(B106,'c constant values '!$A$3:$O$368,6,FALSE)*'help sheet'!$E$11+VLOOKUP('TKK 2022'!B106,'c constant values '!$A$3:$O$368,10,FALSE)*'help sheet'!$E$12</f>
        <v>0.30204218700000002</v>
      </c>
      <c r="J106" s="49">
        <f>VLOOKUP(B106,'c constant values '!$A$3:$O$368,4,FALSE)*'help sheet'!$F$11+VLOOKUP('TKK 2022'!B106,'c constant values '!$A$3:$O$368,10,FALSE)*'help sheet'!$F$12</f>
        <v>0.37981331900000004</v>
      </c>
      <c r="K106" s="49">
        <f>VLOOKUP(B106,'c constant values '!$A$3:$O$368,4,FALSE)*'help sheet'!$G$11+VLOOKUP(B106,'c constant values '!$A$3:$O$368,11,FALSE)*'help sheet'!$G$14</f>
        <v>0.19528692</v>
      </c>
      <c r="L106" s="49">
        <f>VLOOKUP(B106,'c constant values '!$A$3:$O$368,12,FALSE)*'help sheet'!$H$13</f>
        <v>0.27926356000000002</v>
      </c>
      <c r="M106" s="49">
        <f>VLOOKUP(B106,'c constant values '!$A$3:$O$368,13,FALSE)*'help sheet'!$I$13</f>
        <v>0.33813927999999999</v>
      </c>
      <c r="N106" s="49">
        <f>VLOOKUP(B106,'c constant values '!$A$3:$O$368,8,FALSE)*'help sheet'!$J$11+VLOOKUP('TKK 2022'!B106,'c constant values '!$A$3:$O$368,14,FALSE)*'help sheet'!$J$13</f>
        <v>0.51311886949999996</v>
      </c>
      <c r="O106" s="49">
        <f>VLOOKUP(B106,'c constant values '!$A$3:$O$368,4,FALSE)*'help sheet'!$K$11+VLOOKUP('TKK 2022'!B106,'c constant values '!$A$3:$O$368,12,FALSE)*'help sheet'!$K$13</f>
        <v>0.30486492210000005</v>
      </c>
      <c r="P106" s="49">
        <f>VLOOKUP(B106,'c constant values '!$A$3:$O$368,6,FALSE)*'help sheet'!$L$11+VLOOKUP('TKK 2022'!B106,'c constant values '!$A$3:$O$368,13,FALSE)*'help sheet'!$L$13</f>
        <v>0.36931902530000005</v>
      </c>
      <c r="Q106" s="49">
        <f>VLOOKUP(B106,'c constant values '!$A$3:$O$368,8,FALSE)*'help sheet'!$M$11+VLOOKUP('TKK 2022'!B106,'c constant values '!$A$3:$O$368,14,FALSE)*'help sheet'!$M$13</f>
        <v>0.55395537700000008</v>
      </c>
      <c r="R106" s="29"/>
      <c r="S106" s="30" t="s">
        <v>10</v>
      </c>
      <c r="T106" s="46">
        <f>+SUM(H$9:H106)</f>
        <v>60.859748050000057</v>
      </c>
      <c r="U106" s="46">
        <f>+SUM(I$9:I106)</f>
        <v>34.135341394000008</v>
      </c>
      <c r="V106" s="46">
        <f>+SUM(J$9:J106)</f>
        <v>57.901730871999973</v>
      </c>
      <c r="W106" s="46">
        <f>+SUM(K$9:K106)</f>
        <v>30.429874515000037</v>
      </c>
      <c r="X106" s="46">
        <f>+SUM(L$9:L106)</f>
        <v>32.656838340000007</v>
      </c>
      <c r="Y106" s="46">
        <f>+SUM(M$9:M106)</f>
        <v>32.245886089999978</v>
      </c>
      <c r="Z106" s="46">
        <f>+SUM(N$9:N106)</f>
        <v>50.561934261999994</v>
      </c>
      <c r="AA106" s="46">
        <f>+SUM(O$9:O106)</f>
        <v>39.143507573299978</v>
      </c>
      <c r="AB106" s="46">
        <f>+SUM(P$9:P106)</f>
        <v>38.591894616600023</v>
      </c>
      <c r="AC106" s="46">
        <f>+SUM(Q$9:Q106)</f>
        <v>57.515511381999993</v>
      </c>
    </row>
    <row r="107" spans="2:29" ht="14.25" x14ac:dyDescent="0.2">
      <c r="B107" s="31">
        <v>99</v>
      </c>
      <c r="C107" s="31">
        <v>191</v>
      </c>
      <c r="D107" s="48">
        <f t="shared" si="2"/>
        <v>44660</v>
      </c>
      <c r="E107" s="31" t="str">
        <f>VLOOKUP(WEEKDAY(D107),'help sheet'!$A$1:$B$7,2,FALSE)</f>
        <v>Σάββατο</v>
      </c>
      <c r="F107" s="31">
        <v>99</v>
      </c>
      <c r="G107" s="30" t="s">
        <v>10</v>
      </c>
      <c r="H107" s="49">
        <f>VLOOKUP(B107,'c constant values '!$A$3:$N$368,4,FALSE)*'help sheet'!$D$11</f>
        <v>0.39057383000000001</v>
      </c>
      <c r="I107" s="49">
        <f>VLOOKUP(B107,'c constant values '!$A$3:$O$368,6,FALSE)*'help sheet'!$E$11+VLOOKUP('TKK 2022'!B107,'c constant values '!$A$3:$O$368,10,FALSE)*'help sheet'!$E$12</f>
        <v>0.30204218700000002</v>
      </c>
      <c r="J107" s="49">
        <f>VLOOKUP(B107,'c constant values '!$A$3:$O$368,4,FALSE)*'help sheet'!$F$11+VLOOKUP('TKK 2022'!B107,'c constant values '!$A$3:$O$368,10,FALSE)*'help sheet'!$F$12</f>
        <v>0.37981331900000004</v>
      </c>
      <c r="K107" s="49">
        <f>VLOOKUP(B107,'c constant values '!$A$3:$O$368,4,FALSE)*'help sheet'!$G$11+VLOOKUP(B107,'c constant values '!$A$3:$O$368,11,FALSE)*'help sheet'!$G$14</f>
        <v>0.19528692</v>
      </c>
      <c r="L107" s="49">
        <f>VLOOKUP(B107,'c constant values '!$A$3:$O$368,12,FALSE)*'help sheet'!$H$13</f>
        <v>0.27926356000000002</v>
      </c>
      <c r="M107" s="49">
        <f>VLOOKUP(B107,'c constant values '!$A$3:$O$368,13,FALSE)*'help sheet'!$I$13</f>
        <v>0.33813927999999999</v>
      </c>
      <c r="N107" s="49">
        <f>VLOOKUP(B107,'c constant values '!$A$3:$O$368,8,FALSE)*'help sheet'!$J$11+VLOOKUP('TKK 2022'!B107,'c constant values '!$A$3:$O$368,14,FALSE)*'help sheet'!$J$13</f>
        <v>1E-8</v>
      </c>
      <c r="O107" s="49">
        <f>VLOOKUP(B107,'c constant values '!$A$3:$O$368,4,FALSE)*'help sheet'!$K$11+VLOOKUP('TKK 2022'!B107,'c constant values '!$A$3:$O$368,12,FALSE)*'help sheet'!$K$13</f>
        <v>0.30486492210000005</v>
      </c>
      <c r="P107" s="49">
        <f>VLOOKUP(B107,'c constant values '!$A$3:$O$368,6,FALSE)*'help sheet'!$L$11+VLOOKUP('TKK 2022'!B107,'c constant values '!$A$3:$O$368,13,FALSE)*'help sheet'!$L$13</f>
        <v>0.36931902530000005</v>
      </c>
      <c r="Q107" s="49">
        <f>VLOOKUP(B107,'c constant values '!$A$3:$O$368,8,FALSE)*'help sheet'!$M$11+VLOOKUP('TKK 2022'!B107,'c constant values '!$A$3:$O$368,14,FALSE)*'help sheet'!$M$13</f>
        <v>1.0000000000000002E-8</v>
      </c>
      <c r="R107" s="29"/>
      <c r="S107" s="30" t="s">
        <v>10</v>
      </c>
      <c r="T107" s="46">
        <f>+SUM(H$9:H107)</f>
        <v>61.250321880000058</v>
      </c>
      <c r="U107" s="46">
        <f>+SUM(I$9:I107)</f>
        <v>34.437383581000006</v>
      </c>
      <c r="V107" s="46">
        <f>+SUM(J$9:J107)</f>
        <v>58.281544190999973</v>
      </c>
      <c r="W107" s="46">
        <f>+SUM(K$9:K107)</f>
        <v>30.625161435000038</v>
      </c>
      <c r="X107" s="46">
        <f>+SUM(L$9:L107)</f>
        <v>32.936101900000004</v>
      </c>
      <c r="Y107" s="46">
        <f>+SUM(M$9:M107)</f>
        <v>32.584025369999978</v>
      </c>
      <c r="Z107" s="46">
        <f>+SUM(N$9:N107)</f>
        <v>50.561934271999995</v>
      </c>
      <c r="AA107" s="46">
        <f>+SUM(O$9:O107)</f>
        <v>39.44837249539998</v>
      </c>
      <c r="AB107" s="46">
        <f>+SUM(P$9:P107)</f>
        <v>38.961213641900024</v>
      </c>
      <c r="AC107" s="46">
        <f>+SUM(Q$9:Q107)</f>
        <v>57.515511391999993</v>
      </c>
    </row>
    <row r="108" spans="2:29" ht="14.25" x14ac:dyDescent="0.2">
      <c r="B108" s="31">
        <v>100</v>
      </c>
      <c r="C108" s="31">
        <v>192</v>
      </c>
      <c r="D108" s="48">
        <f t="shared" si="2"/>
        <v>44661</v>
      </c>
      <c r="E108" s="31" t="str">
        <f>VLOOKUP(WEEKDAY(D108),'help sheet'!$A$1:$B$7,2,FALSE)</f>
        <v>Κυριακή</v>
      </c>
      <c r="F108" s="31">
        <v>100</v>
      </c>
      <c r="G108" s="30" t="s">
        <v>10</v>
      </c>
      <c r="H108" s="49">
        <f>VLOOKUP(B108,'c constant values '!$A$3:$N$368,4,FALSE)*'help sheet'!$D$11</f>
        <v>0.39057383000000001</v>
      </c>
      <c r="I108" s="49">
        <f>VLOOKUP(B108,'c constant values '!$A$3:$O$368,6,FALSE)*'help sheet'!$E$11+VLOOKUP('TKK 2022'!B108,'c constant values '!$A$3:$O$368,10,FALSE)*'help sheet'!$E$12</f>
        <v>0.25467184900000006</v>
      </c>
      <c r="J108" s="49">
        <f>VLOOKUP(B108,'c constant values '!$A$3:$O$368,4,FALSE)*'help sheet'!$F$11+VLOOKUP('TKK 2022'!B108,'c constant values '!$A$3:$O$368,10,FALSE)*'help sheet'!$F$12</f>
        <v>0.37981331900000004</v>
      </c>
      <c r="K108" s="49">
        <f>VLOOKUP(B108,'c constant values '!$A$3:$O$368,4,FALSE)*'help sheet'!$G$11+VLOOKUP(B108,'c constant values '!$A$3:$O$368,11,FALSE)*'help sheet'!$G$14</f>
        <v>0.19528692</v>
      </c>
      <c r="L108" s="49">
        <f>VLOOKUP(B108,'c constant values '!$A$3:$O$368,12,FALSE)*'help sheet'!$H$13</f>
        <v>0.27926356000000002</v>
      </c>
      <c r="M108" s="49">
        <f>VLOOKUP(B108,'c constant values '!$A$3:$O$368,13,FALSE)*'help sheet'!$I$13</f>
        <v>1E-8</v>
      </c>
      <c r="N108" s="49">
        <f>VLOOKUP(B108,'c constant values '!$A$3:$O$368,8,FALSE)*'help sheet'!$J$11+VLOOKUP('TKK 2022'!B108,'c constant values '!$A$3:$O$368,14,FALSE)*'help sheet'!$J$13</f>
        <v>1E-8</v>
      </c>
      <c r="O108" s="49">
        <f>VLOOKUP(B108,'c constant values '!$A$3:$O$368,4,FALSE)*'help sheet'!$K$11+VLOOKUP('TKK 2022'!B108,'c constant values '!$A$3:$O$368,12,FALSE)*'help sheet'!$K$13</f>
        <v>0.30486492210000005</v>
      </c>
      <c r="P108" s="49">
        <f>VLOOKUP(B108,'c constant values '!$A$3:$O$368,6,FALSE)*'help sheet'!$L$11+VLOOKUP('TKK 2022'!B108,'c constant values '!$A$3:$O$368,13,FALSE)*'help sheet'!$L$13</f>
        <v>1.0000000000000002E-8</v>
      </c>
      <c r="Q108" s="49">
        <f>VLOOKUP(B108,'c constant values '!$A$3:$O$368,8,FALSE)*'help sheet'!$M$11+VLOOKUP('TKK 2022'!B108,'c constant values '!$A$3:$O$368,14,FALSE)*'help sheet'!$M$13</f>
        <v>1.0000000000000002E-8</v>
      </c>
      <c r="R108" s="29"/>
      <c r="S108" s="30" t="s">
        <v>10</v>
      </c>
      <c r="T108" s="46">
        <f>+SUM(H$9:H108)</f>
        <v>61.640895710000059</v>
      </c>
      <c r="U108" s="46">
        <f>+SUM(I$9:I108)</f>
        <v>34.692055430000003</v>
      </c>
      <c r="V108" s="46">
        <f>+SUM(J$9:J108)</f>
        <v>58.661357509999974</v>
      </c>
      <c r="W108" s="46">
        <f>+SUM(K$9:K108)</f>
        <v>30.820448355000039</v>
      </c>
      <c r="X108" s="46">
        <f>+SUM(L$9:L108)</f>
        <v>33.215365460000001</v>
      </c>
      <c r="Y108" s="46">
        <f>+SUM(M$9:M108)</f>
        <v>32.584025379999979</v>
      </c>
      <c r="Z108" s="46">
        <f>+SUM(N$9:N108)</f>
        <v>50.561934281999996</v>
      </c>
      <c r="AA108" s="46">
        <f>+SUM(O$9:O108)</f>
        <v>39.753237417499982</v>
      </c>
      <c r="AB108" s="46">
        <f>+SUM(P$9:P108)</f>
        <v>38.961213651900025</v>
      </c>
      <c r="AC108" s="46">
        <f>+SUM(Q$9:Q108)</f>
        <v>57.515511401999994</v>
      </c>
    </row>
    <row r="109" spans="2:29" ht="14.25" x14ac:dyDescent="0.2">
      <c r="B109" s="31">
        <v>101</v>
      </c>
      <c r="C109" s="31">
        <v>193</v>
      </c>
      <c r="D109" s="48">
        <f t="shared" si="2"/>
        <v>44662</v>
      </c>
      <c r="E109" s="31" t="str">
        <f>VLOOKUP(WEEKDAY(D109),'help sheet'!$A$1:$B$7,2,FALSE)</f>
        <v>Δευτέρα</v>
      </c>
      <c r="F109" s="31">
        <v>101</v>
      </c>
      <c r="G109" s="30" t="s">
        <v>10</v>
      </c>
      <c r="H109" s="49">
        <f>VLOOKUP(B109,'c constant values '!$A$3:$N$368,4,FALSE)*'help sheet'!$D$11</f>
        <v>0.39057383000000001</v>
      </c>
      <c r="I109" s="49">
        <f>VLOOKUP(B109,'c constant values '!$A$3:$O$368,6,FALSE)*'help sheet'!$E$11+VLOOKUP('TKK 2022'!B109,'c constant values '!$A$3:$O$368,10,FALSE)*'help sheet'!$E$12</f>
        <v>0.30204218700000002</v>
      </c>
      <c r="J109" s="49">
        <f>VLOOKUP(B109,'c constant values '!$A$3:$O$368,4,FALSE)*'help sheet'!$F$11+VLOOKUP('TKK 2022'!B109,'c constant values '!$A$3:$O$368,10,FALSE)*'help sheet'!$F$12</f>
        <v>0.37981331900000004</v>
      </c>
      <c r="K109" s="49">
        <f>VLOOKUP(B109,'c constant values '!$A$3:$O$368,4,FALSE)*'help sheet'!$G$11+VLOOKUP(B109,'c constant values '!$A$3:$O$368,11,FALSE)*'help sheet'!$G$14</f>
        <v>0.19528692</v>
      </c>
      <c r="L109" s="49">
        <f>VLOOKUP(B109,'c constant values '!$A$3:$O$368,12,FALSE)*'help sheet'!$H$13</f>
        <v>0.27926356000000002</v>
      </c>
      <c r="M109" s="49">
        <f>VLOOKUP(B109,'c constant values '!$A$3:$O$368,13,FALSE)*'help sheet'!$I$13</f>
        <v>0.33813927999999999</v>
      </c>
      <c r="N109" s="49">
        <f>VLOOKUP(B109,'c constant values '!$A$3:$O$368,8,FALSE)*'help sheet'!$J$11+VLOOKUP('TKK 2022'!B109,'c constant values '!$A$3:$O$368,14,FALSE)*'help sheet'!$J$13</f>
        <v>0.51311886949999996</v>
      </c>
      <c r="O109" s="49">
        <f>VLOOKUP(B109,'c constant values '!$A$3:$O$368,4,FALSE)*'help sheet'!$K$11+VLOOKUP('TKK 2022'!B109,'c constant values '!$A$3:$O$368,12,FALSE)*'help sheet'!$K$13</f>
        <v>0.30486492210000005</v>
      </c>
      <c r="P109" s="49">
        <f>VLOOKUP(B109,'c constant values '!$A$3:$O$368,6,FALSE)*'help sheet'!$L$11+VLOOKUP('TKK 2022'!B109,'c constant values '!$A$3:$O$368,13,FALSE)*'help sheet'!$L$13</f>
        <v>0.36931902530000005</v>
      </c>
      <c r="Q109" s="49">
        <f>VLOOKUP(B109,'c constant values '!$A$3:$O$368,8,FALSE)*'help sheet'!$M$11+VLOOKUP('TKK 2022'!B109,'c constant values '!$A$3:$O$368,14,FALSE)*'help sheet'!$M$13</f>
        <v>0.55395537700000008</v>
      </c>
      <c r="R109" s="29"/>
      <c r="S109" s="30" t="s">
        <v>10</v>
      </c>
      <c r="T109" s="46">
        <f>+SUM(H$9:H109)</f>
        <v>62.03146954000006</v>
      </c>
      <c r="U109" s="46">
        <f>+SUM(I$9:I109)</f>
        <v>34.994097617000001</v>
      </c>
      <c r="V109" s="46">
        <f>+SUM(J$9:J109)</f>
        <v>59.041170828999974</v>
      </c>
      <c r="W109" s="46">
        <f>+SUM(K$9:K109)</f>
        <v>31.01573527500004</v>
      </c>
      <c r="X109" s="46">
        <f>+SUM(L$9:L109)</f>
        <v>33.494629019999998</v>
      </c>
      <c r="Y109" s="46">
        <f>+SUM(M$9:M109)</f>
        <v>32.922164659999979</v>
      </c>
      <c r="Z109" s="46">
        <f>+SUM(N$9:N109)</f>
        <v>51.075053151499993</v>
      </c>
      <c r="AA109" s="46">
        <f>+SUM(O$9:O109)</f>
        <v>40.058102339599984</v>
      </c>
      <c r="AB109" s="46">
        <f>+SUM(P$9:P109)</f>
        <v>39.330532677200026</v>
      </c>
      <c r="AC109" s="46">
        <f>+SUM(Q$9:Q109)</f>
        <v>58.069466778999995</v>
      </c>
    </row>
    <row r="110" spans="2:29" ht="14.25" x14ac:dyDescent="0.2">
      <c r="B110" s="31">
        <v>102</v>
      </c>
      <c r="C110" s="31">
        <v>194</v>
      </c>
      <c r="D110" s="48">
        <f t="shared" si="2"/>
        <v>44663</v>
      </c>
      <c r="E110" s="31" t="str">
        <f>VLOOKUP(WEEKDAY(D110),'help sheet'!$A$1:$B$7,2,FALSE)</f>
        <v>Τρίτη</v>
      </c>
      <c r="F110" s="31">
        <v>102</v>
      </c>
      <c r="G110" s="30" t="s">
        <v>10</v>
      </c>
      <c r="H110" s="49">
        <f>VLOOKUP(B110,'c constant values '!$A$3:$N$368,4,FALSE)*'help sheet'!$D$11</f>
        <v>0.39057383000000001</v>
      </c>
      <c r="I110" s="49">
        <f>VLOOKUP(B110,'c constant values '!$A$3:$O$368,6,FALSE)*'help sheet'!$E$11+VLOOKUP('TKK 2022'!B110,'c constant values '!$A$3:$O$368,10,FALSE)*'help sheet'!$E$12</f>
        <v>0.30204218700000002</v>
      </c>
      <c r="J110" s="49">
        <f>VLOOKUP(B110,'c constant values '!$A$3:$O$368,4,FALSE)*'help sheet'!$F$11+VLOOKUP('TKK 2022'!B110,'c constant values '!$A$3:$O$368,10,FALSE)*'help sheet'!$F$12</f>
        <v>0.37981331900000004</v>
      </c>
      <c r="K110" s="49">
        <f>VLOOKUP(B110,'c constant values '!$A$3:$O$368,4,FALSE)*'help sheet'!$G$11+VLOOKUP(B110,'c constant values '!$A$3:$O$368,11,FALSE)*'help sheet'!$G$14</f>
        <v>0.19528692</v>
      </c>
      <c r="L110" s="49">
        <f>VLOOKUP(B110,'c constant values '!$A$3:$O$368,12,FALSE)*'help sheet'!$H$13</f>
        <v>0.27926356000000002</v>
      </c>
      <c r="M110" s="49">
        <f>VLOOKUP(B110,'c constant values '!$A$3:$O$368,13,FALSE)*'help sheet'!$I$13</f>
        <v>0.33813927999999999</v>
      </c>
      <c r="N110" s="49">
        <f>VLOOKUP(B110,'c constant values '!$A$3:$O$368,8,FALSE)*'help sheet'!$J$11+VLOOKUP('TKK 2022'!B110,'c constant values '!$A$3:$O$368,14,FALSE)*'help sheet'!$J$13</f>
        <v>0.51311886949999996</v>
      </c>
      <c r="O110" s="49">
        <f>VLOOKUP(B110,'c constant values '!$A$3:$O$368,4,FALSE)*'help sheet'!$K$11+VLOOKUP('TKK 2022'!B110,'c constant values '!$A$3:$O$368,12,FALSE)*'help sheet'!$K$13</f>
        <v>0.30486492210000005</v>
      </c>
      <c r="P110" s="49">
        <f>VLOOKUP(B110,'c constant values '!$A$3:$O$368,6,FALSE)*'help sheet'!$L$11+VLOOKUP('TKK 2022'!B110,'c constant values '!$A$3:$O$368,13,FALSE)*'help sheet'!$L$13</f>
        <v>0.36931902530000005</v>
      </c>
      <c r="Q110" s="49">
        <f>VLOOKUP(B110,'c constant values '!$A$3:$O$368,8,FALSE)*'help sheet'!$M$11+VLOOKUP('TKK 2022'!B110,'c constant values '!$A$3:$O$368,14,FALSE)*'help sheet'!$M$13</f>
        <v>0.55395537700000008</v>
      </c>
      <c r="R110" s="29"/>
      <c r="S110" s="30" t="s">
        <v>10</v>
      </c>
      <c r="T110" s="46">
        <f>+SUM(H$9:H110)</f>
        <v>62.422043370000061</v>
      </c>
      <c r="U110" s="46">
        <f>+SUM(I$9:I110)</f>
        <v>35.296139803999999</v>
      </c>
      <c r="V110" s="46">
        <f>+SUM(J$9:J110)</f>
        <v>59.420984147999974</v>
      </c>
      <c r="W110" s="46">
        <f>+SUM(K$9:K110)</f>
        <v>31.211022195000041</v>
      </c>
      <c r="X110" s="46">
        <f>+SUM(L$9:L110)</f>
        <v>33.773892579999995</v>
      </c>
      <c r="Y110" s="46">
        <f>+SUM(M$9:M110)</f>
        <v>33.260303939999979</v>
      </c>
      <c r="Z110" s="46">
        <f>+SUM(N$9:N110)</f>
        <v>51.588172020999991</v>
      </c>
      <c r="AA110" s="46">
        <f>+SUM(O$9:O110)</f>
        <v>40.362967261699985</v>
      </c>
      <c r="AB110" s="46">
        <f>+SUM(P$9:P110)</f>
        <v>39.699851702500027</v>
      </c>
      <c r="AC110" s="46">
        <f>+SUM(Q$9:Q110)</f>
        <v>58.623422155999997</v>
      </c>
    </row>
    <row r="111" spans="2:29" ht="14.25" x14ac:dyDescent="0.2">
      <c r="B111" s="31">
        <v>103</v>
      </c>
      <c r="C111" s="31">
        <v>195</v>
      </c>
      <c r="D111" s="48">
        <f t="shared" si="2"/>
        <v>44664</v>
      </c>
      <c r="E111" s="31" t="str">
        <f>VLOOKUP(WEEKDAY(D111),'help sheet'!$A$1:$B$7,2,FALSE)</f>
        <v>Τετάρτη</v>
      </c>
      <c r="F111" s="31">
        <v>103</v>
      </c>
      <c r="G111" s="30" t="s">
        <v>10</v>
      </c>
      <c r="H111" s="49">
        <f>VLOOKUP(B111,'c constant values '!$A$3:$N$368,4,FALSE)*'help sheet'!$D$11</f>
        <v>0.39057383000000001</v>
      </c>
      <c r="I111" s="49">
        <f>VLOOKUP(B111,'c constant values '!$A$3:$O$368,6,FALSE)*'help sheet'!$E$11+VLOOKUP('TKK 2022'!B111,'c constant values '!$A$3:$O$368,10,FALSE)*'help sheet'!$E$12</f>
        <v>0.30204218700000002</v>
      </c>
      <c r="J111" s="49">
        <f>VLOOKUP(B111,'c constant values '!$A$3:$O$368,4,FALSE)*'help sheet'!$F$11+VLOOKUP('TKK 2022'!B111,'c constant values '!$A$3:$O$368,10,FALSE)*'help sheet'!$F$12</f>
        <v>0.37981331900000004</v>
      </c>
      <c r="K111" s="49">
        <f>VLOOKUP(B111,'c constant values '!$A$3:$O$368,4,FALSE)*'help sheet'!$G$11+VLOOKUP(B111,'c constant values '!$A$3:$O$368,11,FALSE)*'help sheet'!$G$14</f>
        <v>0.19528692</v>
      </c>
      <c r="L111" s="49">
        <f>VLOOKUP(B111,'c constant values '!$A$3:$O$368,12,FALSE)*'help sheet'!$H$13</f>
        <v>0.27926356000000002</v>
      </c>
      <c r="M111" s="49">
        <f>VLOOKUP(B111,'c constant values '!$A$3:$O$368,13,FALSE)*'help sheet'!$I$13</f>
        <v>0.33813927999999999</v>
      </c>
      <c r="N111" s="49">
        <f>VLOOKUP(B111,'c constant values '!$A$3:$O$368,8,FALSE)*'help sheet'!$J$11+VLOOKUP('TKK 2022'!B111,'c constant values '!$A$3:$O$368,14,FALSE)*'help sheet'!$J$13</f>
        <v>0.51311886949999996</v>
      </c>
      <c r="O111" s="49">
        <f>VLOOKUP(B111,'c constant values '!$A$3:$O$368,4,FALSE)*'help sheet'!$K$11+VLOOKUP('TKK 2022'!B111,'c constant values '!$A$3:$O$368,12,FALSE)*'help sheet'!$K$13</f>
        <v>0.30486492210000005</v>
      </c>
      <c r="P111" s="49">
        <f>VLOOKUP(B111,'c constant values '!$A$3:$O$368,6,FALSE)*'help sheet'!$L$11+VLOOKUP('TKK 2022'!B111,'c constant values '!$A$3:$O$368,13,FALSE)*'help sheet'!$L$13</f>
        <v>0.36931902530000005</v>
      </c>
      <c r="Q111" s="49">
        <f>VLOOKUP(B111,'c constant values '!$A$3:$O$368,8,FALSE)*'help sheet'!$M$11+VLOOKUP('TKK 2022'!B111,'c constant values '!$A$3:$O$368,14,FALSE)*'help sheet'!$M$13</f>
        <v>0.55395537700000008</v>
      </c>
      <c r="R111" s="29"/>
      <c r="S111" s="30" t="s">
        <v>10</v>
      </c>
      <c r="T111" s="46">
        <f>+SUM(H$9:H111)</f>
        <v>62.812617200000062</v>
      </c>
      <c r="U111" s="46">
        <f>+SUM(I$9:I111)</f>
        <v>35.598181990999997</v>
      </c>
      <c r="V111" s="46">
        <f>+SUM(J$9:J111)</f>
        <v>59.800797466999974</v>
      </c>
      <c r="W111" s="46">
        <f>+SUM(K$9:K111)</f>
        <v>31.406309115000042</v>
      </c>
      <c r="X111" s="46">
        <f>+SUM(L$9:L111)</f>
        <v>34.053156139999992</v>
      </c>
      <c r="Y111" s="46">
        <f>+SUM(M$9:M111)</f>
        <v>33.598443219999979</v>
      </c>
      <c r="Z111" s="46">
        <f>+SUM(N$9:N111)</f>
        <v>52.101290890499989</v>
      </c>
      <c r="AA111" s="46">
        <f>+SUM(O$9:O111)</f>
        <v>40.667832183799987</v>
      </c>
      <c r="AB111" s="46">
        <f>+SUM(P$9:P111)</f>
        <v>40.069170727800028</v>
      </c>
      <c r="AC111" s="46">
        <f>+SUM(Q$9:Q111)</f>
        <v>59.177377532999998</v>
      </c>
    </row>
    <row r="112" spans="2:29" ht="14.25" x14ac:dyDescent="0.2">
      <c r="B112" s="31">
        <v>104</v>
      </c>
      <c r="C112" s="31">
        <v>196</v>
      </c>
      <c r="D112" s="48">
        <f t="shared" si="2"/>
        <v>44665</v>
      </c>
      <c r="E112" s="31" t="str">
        <f>VLOOKUP(WEEKDAY(D112),'help sheet'!$A$1:$B$7,2,FALSE)</f>
        <v>Πέμπτη</v>
      </c>
      <c r="F112" s="31">
        <v>104</v>
      </c>
      <c r="G112" s="30" t="s">
        <v>10</v>
      </c>
      <c r="H112" s="49">
        <f>VLOOKUP(B112,'c constant values '!$A$3:$N$368,4,FALSE)*'help sheet'!$D$11</f>
        <v>0.39057383000000001</v>
      </c>
      <c r="I112" s="49">
        <f>VLOOKUP(B112,'c constant values '!$A$3:$O$368,6,FALSE)*'help sheet'!$E$11+VLOOKUP('TKK 2022'!B112,'c constant values '!$A$3:$O$368,10,FALSE)*'help sheet'!$E$12</f>
        <v>0.30204218700000002</v>
      </c>
      <c r="J112" s="49">
        <f>VLOOKUP(B112,'c constant values '!$A$3:$O$368,4,FALSE)*'help sheet'!$F$11+VLOOKUP('TKK 2022'!B112,'c constant values '!$A$3:$O$368,10,FALSE)*'help sheet'!$F$12</f>
        <v>0.37981331900000004</v>
      </c>
      <c r="K112" s="49">
        <f>VLOOKUP(B112,'c constant values '!$A$3:$O$368,4,FALSE)*'help sheet'!$G$11+VLOOKUP(B112,'c constant values '!$A$3:$O$368,11,FALSE)*'help sheet'!$G$14</f>
        <v>0.19528692</v>
      </c>
      <c r="L112" s="49">
        <f>VLOOKUP(B112,'c constant values '!$A$3:$O$368,12,FALSE)*'help sheet'!$H$13</f>
        <v>0.27926356000000002</v>
      </c>
      <c r="M112" s="49">
        <f>VLOOKUP(B112,'c constant values '!$A$3:$O$368,13,FALSE)*'help sheet'!$I$13</f>
        <v>0.33813927999999999</v>
      </c>
      <c r="N112" s="49">
        <f>VLOOKUP(B112,'c constant values '!$A$3:$O$368,8,FALSE)*'help sheet'!$J$11+VLOOKUP('TKK 2022'!B112,'c constant values '!$A$3:$O$368,14,FALSE)*'help sheet'!$J$13</f>
        <v>0.51311886949999996</v>
      </c>
      <c r="O112" s="49">
        <f>VLOOKUP(B112,'c constant values '!$A$3:$O$368,4,FALSE)*'help sheet'!$K$11+VLOOKUP('TKK 2022'!B112,'c constant values '!$A$3:$O$368,12,FALSE)*'help sheet'!$K$13</f>
        <v>0.30486492210000005</v>
      </c>
      <c r="P112" s="49">
        <f>VLOOKUP(B112,'c constant values '!$A$3:$O$368,6,FALSE)*'help sheet'!$L$11+VLOOKUP('TKK 2022'!B112,'c constant values '!$A$3:$O$368,13,FALSE)*'help sheet'!$L$13</f>
        <v>0.36931902530000005</v>
      </c>
      <c r="Q112" s="49">
        <f>VLOOKUP(B112,'c constant values '!$A$3:$O$368,8,FALSE)*'help sheet'!$M$11+VLOOKUP('TKK 2022'!B112,'c constant values '!$A$3:$O$368,14,FALSE)*'help sheet'!$M$13</f>
        <v>0.55395537700000008</v>
      </c>
      <c r="R112" s="29"/>
      <c r="S112" s="30" t="s">
        <v>10</v>
      </c>
      <c r="T112" s="46">
        <f>+SUM(H$9:H112)</f>
        <v>63.203191030000063</v>
      </c>
      <c r="U112" s="46">
        <f>+SUM(I$9:I112)</f>
        <v>35.900224177999995</v>
      </c>
      <c r="V112" s="46">
        <f>+SUM(J$9:J112)</f>
        <v>60.180610785999974</v>
      </c>
      <c r="W112" s="46">
        <f>+SUM(K$9:K112)</f>
        <v>31.601596035000043</v>
      </c>
      <c r="X112" s="46">
        <f>+SUM(L$9:L112)</f>
        <v>34.332419699999988</v>
      </c>
      <c r="Y112" s="46">
        <f>+SUM(M$9:M112)</f>
        <v>33.936582499999979</v>
      </c>
      <c r="Z112" s="46">
        <f>+SUM(N$9:N112)</f>
        <v>52.614409759999987</v>
      </c>
      <c r="AA112" s="46">
        <f>+SUM(O$9:O112)</f>
        <v>40.972697105899989</v>
      </c>
      <c r="AB112" s="46">
        <f>+SUM(P$9:P112)</f>
        <v>40.438489753100029</v>
      </c>
      <c r="AC112" s="46">
        <f>+SUM(Q$9:Q112)</f>
        <v>59.731332909999999</v>
      </c>
    </row>
    <row r="113" spans="2:29" ht="14.25" x14ac:dyDescent="0.2">
      <c r="B113" s="31">
        <v>105</v>
      </c>
      <c r="C113" s="31">
        <v>197</v>
      </c>
      <c r="D113" s="48">
        <f t="shared" si="2"/>
        <v>44666</v>
      </c>
      <c r="E113" s="31" t="str">
        <f>VLOOKUP(WEEKDAY(D113),'help sheet'!$A$1:$B$7,2,FALSE)</f>
        <v xml:space="preserve">Παρασκευή </v>
      </c>
      <c r="F113" s="31">
        <v>105</v>
      </c>
      <c r="G113" s="30" t="s">
        <v>10</v>
      </c>
      <c r="H113" s="49">
        <f>VLOOKUP(B113,'c constant values '!$A$3:$N$368,4,FALSE)*'help sheet'!$D$11</f>
        <v>0.39057383000000001</v>
      </c>
      <c r="I113" s="49">
        <f>VLOOKUP(B113,'c constant values '!$A$3:$O$368,6,FALSE)*'help sheet'!$E$11+VLOOKUP('TKK 2022'!B113,'c constant values '!$A$3:$O$368,10,FALSE)*'help sheet'!$E$12</f>
        <v>0.30204218700000002</v>
      </c>
      <c r="J113" s="49">
        <f>VLOOKUP(B113,'c constant values '!$A$3:$O$368,4,FALSE)*'help sheet'!$F$11+VLOOKUP('TKK 2022'!B113,'c constant values '!$A$3:$O$368,10,FALSE)*'help sheet'!$F$12</f>
        <v>0.37981331900000004</v>
      </c>
      <c r="K113" s="49">
        <f>VLOOKUP(B113,'c constant values '!$A$3:$O$368,4,FALSE)*'help sheet'!$G$11+VLOOKUP(B113,'c constant values '!$A$3:$O$368,11,FALSE)*'help sheet'!$G$14</f>
        <v>0.19528692</v>
      </c>
      <c r="L113" s="49">
        <f>VLOOKUP(B113,'c constant values '!$A$3:$O$368,12,FALSE)*'help sheet'!$H$13</f>
        <v>0.27926356000000002</v>
      </c>
      <c r="M113" s="49">
        <f>VLOOKUP(B113,'c constant values '!$A$3:$O$368,13,FALSE)*'help sheet'!$I$13</f>
        <v>0.33813927999999999</v>
      </c>
      <c r="N113" s="49">
        <f>VLOOKUP(B113,'c constant values '!$A$3:$O$368,8,FALSE)*'help sheet'!$J$11+VLOOKUP('TKK 2022'!B113,'c constant values '!$A$3:$O$368,14,FALSE)*'help sheet'!$J$13</f>
        <v>0.51311886949999996</v>
      </c>
      <c r="O113" s="49">
        <f>VLOOKUP(B113,'c constant values '!$A$3:$O$368,4,FALSE)*'help sheet'!$K$11+VLOOKUP('TKK 2022'!B113,'c constant values '!$A$3:$O$368,12,FALSE)*'help sheet'!$K$13</f>
        <v>0.30486492210000005</v>
      </c>
      <c r="P113" s="49">
        <f>VLOOKUP(B113,'c constant values '!$A$3:$O$368,6,FALSE)*'help sheet'!$L$11+VLOOKUP('TKK 2022'!B113,'c constant values '!$A$3:$O$368,13,FALSE)*'help sheet'!$L$13</f>
        <v>0.36931902530000005</v>
      </c>
      <c r="Q113" s="49">
        <f>VLOOKUP(B113,'c constant values '!$A$3:$O$368,8,FALSE)*'help sheet'!$M$11+VLOOKUP('TKK 2022'!B113,'c constant values '!$A$3:$O$368,14,FALSE)*'help sheet'!$M$13</f>
        <v>0.55395537700000008</v>
      </c>
      <c r="R113" s="29"/>
      <c r="S113" s="30" t="s">
        <v>10</v>
      </c>
      <c r="T113" s="46">
        <f>+SUM(H$9:H113)</f>
        <v>63.593764860000064</v>
      </c>
      <c r="U113" s="46">
        <f>+SUM(I$9:I113)</f>
        <v>36.202266364999993</v>
      </c>
      <c r="V113" s="46">
        <f>+SUM(J$9:J113)</f>
        <v>60.560424104999974</v>
      </c>
      <c r="W113" s="46">
        <f>+SUM(K$9:K113)</f>
        <v>31.796882955000044</v>
      </c>
      <c r="X113" s="46">
        <f>+SUM(L$9:L113)</f>
        <v>34.611683259999985</v>
      </c>
      <c r="Y113" s="46">
        <f>+SUM(M$9:M113)</f>
        <v>34.274721779999979</v>
      </c>
      <c r="Z113" s="46">
        <f>+SUM(N$9:N113)</f>
        <v>53.127528629499984</v>
      </c>
      <c r="AA113" s="46">
        <f>+SUM(O$9:O113)</f>
        <v>41.277562027999991</v>
      </c>
      <c r="AB113" s="46">
        <f>+SUM(P$9:P113)</f>
        <v>40.80780877840003</v>
      </c>
      <c r="AC113" s="46">
        <f>+SUM(Q$9:Q113)</f>
        <v>60.285288287</v>
      </c>
    </row>
    <row r="114" spans="2:29" ht="14.25" x14ac:dyDescent="0.2">
      <c r="B114" s="31">
        <v>106</v>
      </c>
      <c r="C114" s="31">
        <v>198</v>
      </c>
      <c r="D114" s="48">
        <f t="shared" si="2"/>
        <v>44667</v>
      </c>
      <c r="E114" s="31" t="str">
        <f>VLOOKUP(WEEKDAY(D114),'help sheet'!$A$1:$B$7,2,FALSE)</f>
        <v>Σάββατο</v>
      </c>
      <c r="F114" s="31">
        <v>106</v>
      </c>
      <c r="G114" s="30" t="s">
        <v>10</v>
      </c>
      <c r="H114" s="49">
        <f>VLOOKUP(B114,'c constant values '!$A$3:$N$368,4,FALSE)*'help sheet'!$D$11</f>
        <v>1E-8</v>
      </c>
      <c r="I114" s="49">
        <f>VLOOKUP(B114,'c constant values '!$A$3:$O$368,6,FALSE)*'help sheet'!$E$11+VLOOKUP('TKK 2022'!B114,'c constant values '!$A$3:$O$368,10,FALSE)*'help sheet'!$E$12</f>
        <v>0.25467184900000006</v>
      </c>
      <c r="J114" s="49">
        <f>VLOOKUP(B114,'c constant values '!$A$3:$O$368,4,FALSE)*'help sheet'!$F$11+VLOOKUP('TKK 2022'!B114,'c constant values '!$A$3:$O$368,10,FALSE)*'help sheet'!$F$12</f>
        <v>2.8296880999999999E-2</v>
      </c>
      <c r="K114" s="49">
        <f>VLOOKUP(B114,'c constant values '!$A$3:$O$368,4,FALSE)*'help sheet'!$G$11+VLOOKUP(B114,'c constant values '!$A$3:$O$368,11,FALSE)*'help sheet'!$G$14</f>
        <v>1E-8</v>
      </c>
      <c r="L114" s="49">
        <f>VLOOKUP(B114,'c constant values '!$A$3:$O$368,12,FALSE)*'help sheet'!$H$13</f>
        <v>0.27926356000000002</v>
      </c>
      <c r="M114" s="49">
        <f>VLOOKUP(B114,'c constant values '!$A$3:$O$368,13,FALSE)*'help sheet'!$I$13</f>
        <v>0.33813927999999999</v>
      </c>
      <c r="N114" s="49">
        <f>VLOOKUP(B114,'c constant values '!$A$3:$O$368,8,FALSE)*'help sheet'!$J$11+VLOOKUP('TKK 2022'!B114,'c constant values '!$A$3:$O$368,14,FALSE)*'help sheet'!$J$13</f>
        <v>1E-8</v>
      </c>
      <c r="O114" s="49">
        <f>VLOOKUP(B114,'c constant values '!$A$3:$O$368,4,FALSE)*'help sheet'!$K$11+VLOOKUP('TKK 2022'!B114,'c constant values '!$A$3:$O$368,12,FALSE)*'help sheet'!$K$13</f>
        <v>0.21503294350000002</v>
      </c>
      <c r="P114" s="49">
        <f>VLOOKUP(B114,'c constant values '!$A$3:$O$368,6,FALSE)*'help sheet'!$L$11+VLOOKUP('TKK 2022'!B114,'c constant values '!$A$3:$O$368,13,FALSE)*'help sheet'!$L$13</f>
        <v>0.26036724790000004</v>
      </c>
      <c r="Q114" s="49">
        <f>VLOOKUP(B114,'c constant values '!$A$3:$O$368,8,FALSE)*'help sheet'!$M$11+VLOOKUP('TKK 2022'!B114,'c constant values '!$A$3:$O$368,14,FALSE)*'help sheet'!$M$13</f>
        <v>1.0000000000000002E-8</v>
      </c>
      <c r="R114" s="29"/>
      <c r="S114" s="30" t="s">
        <v>10</v>
      </c>
      <c r="T114" s="46">
        <f>+SUM(H$9:H114)</f>
        <v>63.593764870000065</v>
      </c>
      <c r="U114" s="46">
        <f>+SUM(I$9:I114)</f>
        <v>36.45693821399999</v>
      </c>
      <c r="V114" s="46">
        <f>+SUM(J$9:J114)</f>
        <v>60.588720985999977</v>
      </c>
      <c r="W114" s="46">
        <f>+SUM(K$9:K114)</f>
        <v>31.796882965000044</v>
      </c>
      <c r="X114" s="46">
        <f>+SUM(L$9:L114)</f>
        <v>34.890946819999982</v>
      </c>
      <c r="Y114" s="46">
        <f>+SUM(M$9:M114)</f>
        <v>34.612861059999979</v>
      </c>
      <c r="Z114" s="46">
        <f>+SUM(N$9:N114)</f>
        <v>53.127528639499985</v>
      </c>
      <c r="AA114" s="46">
        <f>+SUM(O$9:O114)</f>
        <v>41.49259497149999</v>
      </c>
      <c r="AB114" s="46">
        <f>+SUM(P$9:P114)</f>
        <v>41.06817602630003</v>
      </c>
      <c r="AC114" s="46">
        <f>+SUM(Q$9:Q114)</f>
        <v>60.285288297000001</v>
      </c>
    </row>
    <row r="115" spans="2:29" ht="14.25" x14ac:dyDescent="0.2">
      <c r="B115" s="31">
        <v>107</v>
      </c>
      <c r="C115" s="31">
        <v>199</v>
      </c>
      <c r="D115" s="48">
        <f t="shared" si="2"/>
        <v>44668</v>
      </c>
      <c r="E115" s="31" t="str">
        <f>VLOOKUP(WEEKDAY(D115),'help sheet'!$A$1:$B$7,2,FALSE)</f>
        <v>Κυριακή</v>
      </c>
      <c r="F115" s="31">
        <v>107</v>
      </c>
      <c r="G115" s="30" t="s">
        <v>10</v>
      </c>
      <c r="H115" s="49">
        <f>VLOOKUP(B115,'c constant values '!$A$3:$N$368,4,FALSE)*'help sheet'!$D$11</f>
        <v>1E-8</v>
      </c>
      <c r="I115" s="49">
        <f>VLOOKUP(B115,'c constant values '!$A$3:$O$368,6,FALSE)*'help sheet'!$E$11+VLOOKUP('TKK 2022'!B115,'c constant values '!$A$3:$O$368,10,FALSE)*'help sheet'!$E$12</f>
        <v>0.25467184900000006</v>
      </c>
      <c r="J115" s="49">
        <f>VLOOKUP(B115,'c constant values '!$A$3:$O$368,4,FALSE)*'help sheet'!$F$11+VLOOKUP('TKK 2022'!B115,'c constant values '!$A$3:$O$368,10,FALSE)*'help sheet'!$F$12</f>
        <v>2.8296880999999999E-2</v>
      </c>
      <c r="K115" s="49">
        <f>VLOOKUP(B115,'c constant values '!$A$3:$O$368,4,FALSE)*'help sheet'!$G$11+VLOOKUP(B115,'c constant values '!$A$3:$O$368,11,FALSE)*'help sheet'!$G$14</f>
        <v>1E-8</v>
      </c>
      <c r="L115" s="49">
        <f>VLOOKUP(B115,'c constant values '!$A$3:$O$368,12,FALSE)*'help sheet'!$H$13</f>
        <v>0.27926356000000002</v>
      </c>
      <c r="M115" s="49">
        <f>VLOOKUP(B115,'c constant values '!$A$3:$O$368,13,FALSE)*'help sheet'!$I$13</f>
        <v>1E-8</v>
      </c>
      <c r="N115" s="49">
        <f>VLOOKUP(B115,'c constant values '!$A$3:$O$368,8,FALSE)*'help sheet'!$J$11+VLOOKUP('TKK 2022'!B115,'c constant values '!$A$3:$O$368,14,FALSE)*'help sheet'!$J$13</f>
        <v>1E-8</v>
      </c>
      <c r="O115" s="49">
        <f>VLOOKUP(B115,'c constant values '!$A$3:$O$368,4,FALSE)*'help sheet'!$K$11+VLOOKUP('TKK 2022'!B115,'c constant values '!$A$3:$O$368,12,FALSE)*'help sheet'!$K$13</f>
        <v>0.21503294350000002</v>
      </c>
      <c r="P115" s="49">
        <f>VLOOKUP(B115,'c constant values '!$A$3:$O$368,6,FALSE)*'help sheet'!$L$11+VLOOKUP('TKK 2022'!B115,'c constant values '!$A$3:$O$368,13,FALSE)*'help sheet'!$L$13</f>
        <v>1.0000000000000002E-8</v>
      </c>
      <c r="Q115" s="49">
        <f>VLOOKUP(B115,'c constant values '!$A$3:$O$368,8,FALSE)*'help sheet'!$M$11+VLOOKUP('TKK 2022'!B115,'c constant values '!$A$3:$O$368,14,FALSE)*'help sheet'!$M$13</f>
        <v>1.0000000000000002E-8</v>
      </c>
      <c r="R115" s="29"/>
      <c r="S115" s="30" t="s">
        <v>10</v>
      </c>
      <c r="T115" s="46">
        <f>+SUM(H$9:H115)</f>
        <v>63.593764880000066</v>
      </c>
      <c r="U115" s="46">
        <f>+SUM(I$9:I115)</f>
        <v>36.711610062999988</v>
      </c>
      <c r="V115" s="46">
        <f>+SUM(J$9:J115)</f>
        <v>60.61701786699998</v>
      </c>
      <c r="W115" s="46">
        <f>+SUM(K$9:K115)</f>
        <v>31.796882975000045</v>
      </c>
      <c r="X115" s="46">
        <f>+SUM(L$9:L115)</f>
        <v>35.170210379999979</v>
      </c>
      <c r="Y115" s="46">
        <f>+SUM(M$9:M115)</f>
        <v>34.61286106999998</v>
      </c>
      <c r="Z115" s="46">
        <f>+SUM(N$9:N115)</f>
        <v>53.127528649499986</v>
      </c>
      <c r="AA115" s="46">
        <f>+SUM(O$9:O115)</f>
        <v>41.707627914999989</v>
      </c>
      <c r="AB115" s="46">
        <f>+SUM(P$9:P115)</f>
        <v>41.068176036300031</v>
      </c>
      <c r="AC115" s="46">
        <f>+SUM(Q$9:Q115)</f>
        <v>60.285288307000002</v>
      </c>
    </row>
    <row r="116" spans="2:29" ht="14.25" x14ac:dyDescent="0.2">
      <c r="B116" s="31">
        <v>108</v>
      </c>
      <c r="C116" s="31">
        <v>200</v>
      </c>
      <c r="D116" s="48">
        <f t="shared" si="2"/>
        <v>44669</v>
      </c>
      <c r="E116" s="31" t="str">
        <f>VLOOKUP(WEEKDAY(D116),'help sheet'!$A$1:$B$7,2,FALSE)</f>
        <v>Δευτέρα</v>
      </c>
      <c r="F116" s="31">
        <v>108</v>
      </c>
      <c r="G116" s="30" t="s">
        <v>10</v>
      </c>
      <c r="H116" s="49">
        <f>VLOOKUP(B116,'c constant values '!$A$3:$N$368,4,FALSE)*'help sheet'!$D$11</f>
        <v>1E-8</v>
      </c>
      <c r="I116" s="49">
        <f>VLOOKUP(B116,'c constant values '!$A$3:$O$368,6,FALSE)*'help sheet'!$E$11+VLOOKUP('TKK 2022'!B116,'c constant values '!$A$3:$O$368,10,FALSE)*'help sheet'!$E$12</f>
        <v>0.25467184900000006</v>
      </c>
      <c r="J116" s="49">
        <f>VLOOKUP(B116,'c constant values '!$A$3:$O$368,4,FALSE)*'help sheet'!$F$11+VLOOKUP('TKK 2022'!B116,'c constant values '!$A$3:$O$368,10,FALSE)*'help sheet'!$F$12</f>
        <v>2.8296880999999999E-2</v>
      </c>
      <c r="K116" s="49">
        <f>VLOOKUP(B116,'c constant values '!$A$3:$O$368,4,FALSE)*'help sheet'!$G$11+VLOOKUP(B116,'c constant values '!$A$3:$O$368,11,FALSE)*'help sheet'!$G$14</f>
        <v>1E-8</v>
      </c>
      <c r="L116" s="49">
        <f>VLOOKUP(B116,'c constant values '!$A$3:$O$368,12,FALSE)*'help sheet'!$H$13</f>
        <v>0.27926356000000002</v>
      </c>
      <c r="M116" s="49">
        <f>VLOOKUP(B116,'c constant values '!$A$3:$O$368,13,FALSE)*'help sheet'!$I$13</f>
        <v>0.33813927999999999</v>
      </c>
      <c r="N116" s="49">
        <f>VLOOKUP(B116,'c constant values '!$A$3:$O$368,8,FALSE)*'help sheet'!$J$11+VLOOKUP('TKK 2022'!B116,'c constant values '!$A$3:$O$368,14,FALSE)*'help sheet'!$J$13</f>
        <v>0.14243038899999999</v>
      </c>
      <c r="O116" s="49">
        <f>VLOOKUP(B116,'c constant values '!$A$3:$O$368,4,FALSE)*'help sheet'!$K$11+VLOOKUP('TKK 2022'!B116,'c constant values '!$A$3:$O$368,12,FALSE)*'help sheet'!$K$13</f>
        <v>0.21503294350000002</v>
      </c>
      <c r="P116" s="49">
        <f>VLOOKUP(B116,'c constant values '!$A$3:$O$368,6,FALSE)*'help sheet'!$L$11+VLOOKUP('TKK 2022'!B116,'c constant values '!$A$3:$O$368,13,FALSE)*'help sheet'!$L$13</f>
        <v>0.26036724790000004</v>
      </c>
      <c r="Q116" s="49">
        <f>VLOOKUP(B116,'c constant values '!$A$3:$O$368,8,FALSE)*'help sheet'!$M$11+VLOOKUP('TKK 2022'!B116,'c constant values '!$A$3:$O$368,14,FALSE)*'help sheet'!$M$13</f>
        <v>4.0694404000000003E-2</v>
      </c>
      <c r="R116" s="29"/>
      <c r="S116" s="30" t="s">
        <v>10</v>
      </c>
      <c r="T116" s="46">
        <f>+SUM(H$9:H116)</f>
        <v>63.593764890000067</v>
      </c>
      <c r="U116" s="46">
        <f>+SUM(I$9:I116)</f>
        <v>36.966281911999985</v>
      </c>
      <c r="V116" s="46">
        <f>+SUM(J$9:J116)</f>
        <v>60.645314747999983</v>
      </c>
      <c r="W116" s="46">
        <f>+SUM(K$9:K116)</f>
        <v>31.796882985000046</v>
      </c>
      <c r="X116" s="46">
        <f>+SUM(L$9:L116)</f>
        <v>35.449473939999976</v>
      </c>
      <c r="Y116" s="46">
        <f>+SUM(M$9:M116)</f>
        <v>34.95100034999998</v>
      </c>
      <c r="Z116" s="46">
        <f>+SUM(N$9:N116)</f>
        <v>53.269959038499984</v>
      </c>
      <c r="AA116" s="46">
        <f>+SUM(O$9:O116)</f>
        <v>41.922660858499988</v>
      </c>
      <c r="AB116" s="46">
        <f>+SUM(P$9:P116)</f>
        <v>41.32854328420003</v>
      </c>
      <c r="AC116" s="46">
        <f>+SUM(Q$9:Q116)</f>
        <v>60.325982711000002</v>
      </c>
    </row>
    <row r="117" spans="2:29" ht="14.25" x14ac:dyDescent="0.2">
      <c r="B117" s="31">
        <v>109</v>
      </c>
      <c r="C117" s="31">
        <v>201</v>
      </c>
      <c r="D117" s="48">
        <f t="shared" si="2"/>
        <v>44670</v>
      </c>
      <c r="E117" s="31" t="str">
        <f>VLOOKUP(WEEKDAY(D117),'help sheet'!$A$1:$B$7,2,FALSE)</f>
        <v>Τρίτη</v>
      </c>
      <c r="F117" s="31">
        <v>109</v>
      </c>
      <c r="G117" s="30" t="s">
        <v>10</v>
      </c>
      <c r="H117" s="49">
        <f>VLOOKUP(B117,'c constant values '!$A$3:$N$368,4,FALSE)*'help sheet'!$D$11</f>
        <v>1E-8</v>
      </c>
      <c r="I117" s="49">
        <f>VLOOKUP(B117,'c constant values '!$A$3:$O$368,6,FALSE)*'help sheet'!$E$11+VLOOKUP('TKK 2022'!B117,'c constant values '!$A$3:$O$368,10,FALSE)*'help sheet'!$E$12</f>
        <v>0.25467184900000006</v>
      </c>
      <c r="J117" s="49">
        <f>VLOOKUP(B117,'c constant values '!$A$3:$O$368,4,FALSE)*'help sheet'!$F$11+VLOOKUP('TKK 2022'!B117,'c constant values '!$A$3:$O$368,10,FALSE)*'help sheet'!$F$12</f>
        <v>2.8296880999999999E-2</v>
      </c>
      <c r="K117" s="49">
        <f>VLOOKUP(B117,'c constant values '!$A$3:$O$368,4,FALSE)*'help sheet'!$G$11+VLOOKUP(B117,'c constant values '!$A$3:$O$368,11,FALSE)*'help sheet'!$G$14</f>
        <v>1E-8</v>
      </c>
      <c r="L117" s="49">
        <f>VLOOKUP(B117,'c constant values '!$A$3:$O$368,12,FALSE)*'help sheet'!$H$13</f>
        <v>0.27926356000000002</v>
      </c>
      <c r="M117" s="49">
        <f>VLOOKUP(B117,'c constant values '!$A$3:$O$368,13,FALSE)*'help sheet'!$I$13</f>
        <v>0.33813927999999999</v>
      </c>
      <c r="N117" s="49">
        <f>VLOOKUP(B117,'c constant values '!$A$3:$O$368,8,FALSE)*'help sheet'!$J$11+VLOOKUP('TKK 2022'!B117,'c constant values '!$A$3:$O$368,14,FALSE)*'help sheet'!$J$13</f>
        <v>0.14243038899999999</v>
      </c>
      <c r="O117" s="49">
        <f>VLOOKUP(B117,'c constant values '!$A$3:$O$368,4,FALSE)*'help sheet'!$K$11+VLOOKUP('TKK 2022'!B117,'c constant values '!$A$3:$O$368,12,FALSE)*'help sheet'!$K$13</f>
        <v>0.21503294350000002</v>
      </c>
      <c r="P117" s="49">
        <f>VLOOKUP(B117,'c constant values '!$A$3:$O$368,6,FALSE)*'help sheet'!$L$11+VLOOKUP('TKK 2022'!B117,'c constant values '!$A$3:$O$368,13,FALSE)*'help sheet'!$L$13</f>
        <v>0.26036724790000004</v>
      </c>
      <c r="Q117" s="49">
        <f>VLOOKUP(B117,'c constant values '!$A$3:$O$368,8,FALSE)*'help sheet'!$M$11+VLOOKUP('TKK 2022'!B117,'c constant values '!$A$3:$O$368,14,FALSE)*'help sheet'!$M$13</f>
        <v>4.0694404000000003E-2</v>
      </c>
      <c r="R117" s="29"/>
      <c r="S117" s="30" t="s">
        <v>10</v>
      </c>
      <c r="T117" s="46">
        <f>+SUM(H$9:H117)</f>
        <v>63.593764900000068</v>
      </c>
      <c r="U117" s="46">
        <f>+SUM(I$9:I117)</f>
        <v>37.220953760999983</v>
      </c>
      <c r="V117" s="46">
        <f>+SUM(J$9:J117)</f>
        <v>60.673611628999986</v>
      </c>
      <c r="W117" s="46">
        <f>+SUM(K$9:K117)</f>
        <v>31.796882995000047</v>
      </c>
      <c r="X117" s="46">
        <f>+SUM(L$9:L117)</f>
        <v>35.728737499999973</v>
      </c>
      <c r="Y117" s="46">
        <f>+SUM(M$9:M117)</f>
        <v>35.28913962999998</v>
      </c>
      <c r="Z117" s="46">
        <f>+SUM(N$9:N117)</f>
        <v>53.412389427499981</v>
      </c>
      <c r="AA117" s="46">
        <f>+SUM(O$9:O117)</f>
        <v>42.137693801999987</v>
      </c>
      <c r="AB117" s="46">
        <f>+SUM(P$9:P117)</f>
        <v>41.58891053210003</v>
      </c>
      <c r="AC117" s="46">
        <f>+SUM(Q$9:Q117)</f>
        <v>60.366677115000002</v>
      </c>
    </row>
    <row r="118" spans="2:29" ht="14.25" x14ac:dyDescent="0.2">
      <c r="B118" s="31">
        <v>110</v>
      </c>
      <c r="C118" s="31">
        <v>202</v>
      </c>
      <c r="D118" s="48">
        <f t="shared" si="2"/>
        <v>44671</v>
      </c>
      <c r="E118" s="31" t="str">
        <f>VLOOKUP(WEEKDAY(D118),'help sheet'!$A$1:$B$7,2,FALSE)</f>
        <v>Τετάρτη</v>
      </c>
      <c r="F118" s="31">
        <v>110</v>
      </c>
      <c r="G118" s="30" t="s">
        <v>10</v>
      </c>
      <c r="H118" s="49">
        <f>VLOOKUP(B118,'c constant values '!$A$3:$N$368,4,FALSE)*'help sheet'!$D$11</f>
        <v>1E-8</v>
      </c>
      <c r="I118" s="49">
        <f>VLOOKUP(B118,'c constant values '!$A$3:$O$368,6,FALSE)*'help sheet'!$E$11+VLOOKUP('TKK 2022'!B118,'c constant values '!$A$3:$O$368,10,FALSE)*'help sheet'!$E$12</f>
        <v>0.25467184900000006</v>
      </c>
      <c r="J118" s="49">
        <f>VLOOKUP(B118,'c constant values '!$A$3:$O$368,4,FALSE)*'help sheet'!$F$11+VLOOKUP('TKK 2022'!B118,'c constant values '!$A$3:$O$368,10,FALSE)*'help sheet'!$F$12</f>
        <v>2.8296880999999999E-2</v>
      </c>
      <c r="K118" s="49">
        <f>VLOOKUP(B118,'c constant values '!$A$3:$O$368,4,FALSE)*'help sheet'!$G$11+VLOOKUP(B118,'c constant values '!$A$3:$O$368,11,FALSE)*'help sheet'!$G$14</f>
        <v>1E-8</v>
      </c>
      <c r="L118" s="49">
        <f>VLOOKUP(B118,'c constant values '!$A$3:$O$368,12,FALSE)*'help sheet'!$H$13</f>
        <v>0.27926356000000002</v>
      </c>
      <c r="M118" s="49">
        <f>VLOOKUP(B118,'c constant values '!$A$3:$O$368,13,FALSE)*'help sheet'!$I$13</f>
        <v>0.33813927999999999</v>
      </c>
      <c r="N118" s="49">
        <f>VLOOKUP(B118,'c constant values '!$A$3:$O$368,8,FALSE)*'help sheet'!$J$11+VLOOKUP('TKK 2022'!B118,'c constant values '!$A$3:$O$368,14,FALSE)*'help sheet'!$J$13</f>
        <v>0.14243038899999999</v>
      </c>
      <c r="O118" s="49">
        <f>VLOOKUP(B118,'c constant values '!$A$3:$O$368,4,FALSE)*'help sheet'!$K$11+VLOOKUP('TKK 2022'!B118,'c constant values '!$A$3:$O$368,12,FALSE)*'help sheet'!$K$13</f>
        <v>0.21503294350000002</v>
      </c>
      <c r="P118" s="49">
        <f>VLOOKUP(B118,'c constant values '!$A$3:$O$368,6,FALSE)*'help sheet'!$L$11+VLOOKUP('TKK 2022'!B118,'c constant values '!$A$3:$O$368,13,FALSE)*'help sheet'!$L$13</f>
        <v>0.26036724790000004</v>
      </c>
      <c r="Q118" s="49">
        <f>VLOOKUP(B118,'c constant values '!$A$3:$O$368,8,FALSE)*'help sheet'!$M$11+VLOOKUP('TKK 2022'!B118,'c constant values '!$A$3:$O$368,14,FALSE)*'help sheet'!$M$13</f>
        <v>4.0694404000000003E-2</v>
      </c>
      <c r="R118" s="29"/>
      <c r="S118" s="30" t="s">
        <v>10</v>
      </c>
      <c r="T118" s="46">
        <f>+SUM(H$9:H118)</f>
        <v>63.593764910000068</v>
      </c>
      <c r="U118" s="46">
        <f>+SUM(I$9:I118)</f>
        <v>37.47562560999998</v>
      </c>
      <c r="V118" s="46">
        <f>+SUM(J$9:J118)</f>
        <v>60.701908509999988</v>
      </c>
      <c r="W118" s="46">
        <f>+SUM(K$9:K118)</f>
        <v>31.796883005000048</v>
      </c>
      <c r="X118" s="46">
        <f>+SUM(L$9:L118)</f>
        <v>36.00800105999997</v>
      </c>
      <c r="Y118" s="46">
        <f>+SUM(M$9:M118)</f>
        <v>35.62727890999998</v>
      </c>
      <c r="Z118" s="46">
        <f>+SUM(N$9:N118)</f>
        <v>53.554819816499979</v>
      </c>
      <c r="AA118" s="46">
        <f>+SUM(O$9:O118)</f>
        <v>42.352726745499986</v>
      </c>
      <c r="AB118" s="46">
        <f>+SUM(P$9:P118)</f>
        <v>41.84927778000003</v>
      </c>
      <c r="AC118" s="46">
        <f>+SUM(Q$9:Q118)</f>
        <v>60.407371519000002</v>
      </c>
    </row>
    <row r="119" spans="2:29" ht="14.25" x14ac:dyDescent="0.2">
      <c r="B119" s="31">
        <v>111</v>
      </c>
      <c r="C119" s="31">
        <v>203</v>
      </c>
      <c r="D119" s="48">
        <f t="shared" si="2"/>
        <v>44672</v>
      </c>
      <c r="E119" s="31" t="str">
        <f>VLOOKUP(WEEKDAY(D119),'help sheet'!$A$1:$B$7,2,FALSE)</f>
        <v>Πέμπτη</v>
      </c>
      <c r="F119" s="31">
        <v>111</v>
      </c>
      <c r="G119" s="30" t="s">
        <v>10</v>
      </c>
      <c r="H119" s="49">
        <f>VLOOKUP(B119,'c constant values '!$A$3:$N$368,4,FALSE)*'help sheet'!$D$11</f>
        <v>1E-8</v>
      </c>
      <c r="I119" s="49">
        <f>VLOOKUP(B119,'c constant values '!$A$3:$O$368,6,FALSE)*'help sheet'!$E$11+VLOOKUP('TKK 2022'!B119,'c constant values '!$A$3:$O$368,10,FALSE)*'help sheet'!$E$12</f>
        <v>0.25467184900000006</v>
      </c>
      <c r="J119" s="49">
        <f>VLOOKUP(B119,'c constant values '!$A$3:$O$368,4,FALSE)*'help sheet'!$F$11+VLOOKUP('TKK 2022'!B119,'c constant values '!$A$3:$O$368,10,FALSE)*'help sheet'!$F$12</f>
        <v>2.8296880999999999E-2</v>
      </c>
      <c r="K119" s="49">
        <f>VLOOKUP(B119,'c constant values '!$A$3:$O$368,4,FALSE)*'help sheet'!$G$11+VLOOKUP(B119,'c constant values '!$A$3:$O$368,11,FALSE)*'help sheet'!$G$14</f>
        <v>1E-8</v>
      </c>
      <c r="L119" s="49">
        <f>VLOOKUP(B119,'c constant values '!$A$3:$O$368,12,FALSE)*'help sheet'!$H$13</f>
        <v>0.27926356000000002</v>
      </c>
      <c r="M119" s="49">
        <f>VLOOKUP(B119,'c constant values '!$A$3:$O$368,13,FALSE)*'help sheet'!$I$13</f>
        <v>0.33813927999999999</v>
      </c>
      <c r="N119" s="49">
        <f>VLOOKUP(B119,'c constant values '!$A$3:$O$368,8,FALSE)*'help sheet'!$J$11+VLOOKUP('TKK 2022'!B119,'c constant values '!$A$3:$O$368,14,FALSE)*'help sheet'!$J$13</f>
        <v>0.14243038899999999</v>
      </c>
      <c r="O119" s="49">
        <f>VLOOKUP(B119,'c constant values '!$A$3:$O$368,4,FALSE)*'help sheet'!$K$11+VLOOKUP('TKK 2022'!B119,'c constant values '!$A$3:$O$368,12,FALSE)*'help sheet'!$K$13</f>
        <v>0.21503294350000002</v>
      </c>
      <c r="P119" s="49">
        <f>VLOOKUP(B119,'c constant values '!$A$3:$O$368,6,FALSE)*'help sheet'!$L$11+VLOOKUP('TKK 2022'!B119,'c constant values '!$A$3:$O$368,13,FALSE)*'help sheet'!$L$13</f>
        <v>0.26036724790000004</v>
      </c>
      <c r="Q119" s="49">
        <f>VLOOKUP(B119,'c constant values '!$A$3:$O$368,8,FALSE)*'help sheet'!$M$11+VLOOKUP('TKK 2022'!B119,'c constant values '!$A$3:$O$368,14,FALSE)*'help sheet'!$M$13</f>
        <v>4.0694404000000003E-2</v>
      </c>
      <c r="R119" s="29"/>
      <c r="S119" s="30" t="s">
        <v>10</v>
      </c>
      <c r="T119" s="46">
        <f>+SUM(H$9:H119)</f>
        <v>63.593764920000069</v>
      </c>
      <c r="U119" s="46">
        <f>+SUM(I$9:I119)</f>
        <v>37.730297458999978</v>
      </c>
      <c r="V119" s="46">
        <f>+SUM(J$9:J119)</f>
        <v>60.730205390999991</v>
      </c>
      <c r="W119" s="46">
        <f>+SUM(K$9:K119)</f>
        <v>31.796883015000049</v>
      </c>
      <c r="X119" s="46">
        <f>+SUM(L$9:L119)</f>
        <v>36.287264619999966</v>
      </c>
      <c r="Y119" s="46">
        <f>+SUM(M$9:M119)</f>
        <v>35.96541818999998</v>
      </c>
      <c r="Z119" s="46">
        <f>+SUM(N$9:N119)</f>
        <v>53.697250205499977</v>
      </c>
      <c r="AA119" s="46">
        <f>+SUM(O$9:O119)</f>
        <v>42.567759688999985</v>
      </c>
      <c r="AB119" s="46">
        <f>+SUM(P$9:P119)</f>
        <v>42.109645027900029</v>
      </c>
      <c r="AC119" s="46">
        <f>+SUM(Q$9:Q119)</f>
        <v>60.448065923000001</v>
      </c>
    </row>
    <row r="120" spans="2:29" ht="14.25" x14ac:dyDescent="0.2">
      <c r="B120" s="31">
        <v>112</v>
      </c>
      <c r="C120" s="31">
        <v>204</v>
      </c>
      <c r="D120" s="48">
        <f t="shared" si="2"/>
        <v>44673</v>
      </c>
      <c r="E120" s="31" t="str">
        <f>VLOOKUP(WEEKDAY(D120),'help sheet'!$A$1:$B$7,2,FALSE)</f>
        <v xml:space="preserve">Παρασκευή </v>
      </c>
      <c r="F120" s="31">
        <v>112</v>
      </c>
      <c r="G120" s="30" t="s">
        <v>10</v>
      </c>
      <c r="H120" s="49">
        <f>VLOOKUP(B120,'c constant values '!$A$3:$N$368,4,FALSE)*'help sheet'!$D$11</f>
        <v>1E-8</v>
      </c>
      <c r="I120" s="49">
        <f>VLOOKUP(B120,'c constant values '!$A$3:$O$368,6,FALSE)*'help sheet'!$E$11+VLOOKUP('TKK 2022'!B120,'c constant values '!$A$3:$O$368,10,FALSE)*'help sheet'!$E$12</f>
        <v>0.25467184900000006</v>
      </c>
      <c r="J120" s="49">
        <f>VLOOKUP(B120,'c constant values '!$A$3:$O$368,4,FALSE)*'help sheet'!$F$11+VLOOKUP('TKK 2022'!B120,'c constant values '!$A$3:$O$368,10,FALSE)*'help sheet'!$F$12</f>
        <v>2.8296880999999999E-2</v>
      </c>
      <c r="K120" s="49">
        <f>VLOOKUP(B120,'c constant values '!$A$3:$O$368,4,FALSE)*'help sheet'!$G$11+VLOOKUP(B120,'c constant values '!$A$3:$O$368,11,FALSE)*'help sheet'!$G$14</f>
        <v>1E-8</v>
      </c>
      <c r="L120" s="49">
        <f>VLOOKUP(B120,'c constant values '!$A$3:$O$368,12,FALSE)*'help sheet'!$H$13</f>
        <v>0.27926356000000002</v>
      </c>
      <c r="M120" s="49">
        <f>VLOOKUP(B120,'c constant values '!$A$3:$O$368,13,FALSE)*'help sheet'!$I$13</f>
        <v>1E-8</v>
      </c>
      <c r="N120" s="49">
        <f>VLOOKUP(B120,'c constant values '!$A$3:$O$368,8,FALSE)*'help sheet'!$J$11+VLOOKUP('TKK 2022'!B120,'c constant values '!$A$3:$O$368,14,FALSE)*'help sheet'!$J$13</f>
        <v>1E-8</v>
      </c>
      <c r="O120" s="49">
        <f>VLOOKUP(B120,'c constant values '!$A$3:$O$368,4,FALSE)*'help sheet'!$K$11+VLOOKUP('TKK 2022'!B120,'c constant values '!$A$3:$O$368,12,FALSE)*'help sheet'!$K$13</f>
        <v>0.21503294350000002</v>
      </c>
      <c r="P120" s="49">
        <f>VLOOKUP(B120,'c constant values '!$A$3:$O$368,6,FALSE)*'help sheet'!$L$11+VLOOKUP('TKK 2022'!B120,'c constant values '!$A$3:$O$368,13,FALSE)*'help sheet'!$L$13</f>
        <v>1.0000000000000002E-8</v>
      </c>
      <c r="Q120" s="49">
        <f>VLOOKUP(B120,'c constant values '!$A$3:$O$368,8,FALSE)*'help sheet'!$M$11+VLOOKUP('TKK 2022'!B120,'c constant values '!$A$3:$O$368,14,FALSE)*'help sheet'!$M$13</f>
        <v>1.0000000000000002E-8</v>
      </c>
      <c r="R120" s="29"/>
      <c r="S120" s="30" t="s">
        <v>10</v>
      </c>
      <c r="T120" s="46">
        <f>+SUM(H$9:H120)</f>
        <v>63.59376493000007</v>
      </c>
      <c r="U120" s="46">
        <f>+SUM(I$9:I120)</f>
        <v>37.984969307999975</v>
      </c>
      <c r="V120" s="46">
        <f>+SUM(J$9:J120)</f>
        <v>60.758502271999994</v>
      </c>
      <c r="W120" s="46">
        <f>+SUM(K$9:K120)</f>
        <v>31.796883025000049</v>
      </c>
      <c r="X120" s="46">
        <f>+SUM(L$9:L120)</f>
        <v>36.566528179999963</v>
      </c>
      <c r="Y120" s="46">
        <f>+SUM(M$9:M120)</f>
        <v>35.965418199999981</v>
      </c>
      <c r="Z120" s="46">
        <f>+SUM(N$9:N120)</f>
        <v>53.697250215499977</v>
      </c>
      <c r="AA120" s="46">
        <f>+SUM(O$9:O120)</f>
        <v>42.782792632499984</v>
      </c>
      <c r="AB120" s="46">
        <f>+SUM(P$9:P120)</f>
        <v>42.10964503790003</v>
      </c>
      <c r="AC120" s="46">
        <f>+SUM(Q$9:Q120)</f>
        <v>60.448065933000002</v>
      </c>
    </row>
    <row r="121" spans="2:29" ht="14.25" x14ac:dyDescent="0.2">
      <c r="B121" s="31">
        <v>113</v>
      </c>
      <c r="C121" s="31">
        <v>205</v>
      </c>
      <c r="D121" s="48">
        <f t="shared" si="2"/>
        <v>44674</v>
      </c>
      <c r="E121" s="31" t="str">
        <f>VLOOKUP(WEEKDAY(D121),'help sheet'!$A$1:$B$7,2,FALSE)</f>
        <v>Σάββατο</v>
      </c>
      <c r="F121" s="31">
        <v>113</v>
      </c>
      <c r="G121" s="30" t="s">
        <v>10</v>
      </c>
      <c r="H121" s="49">
        <f>VLOOKUP(B121,'c constant values '!$A$3:$N$368,4,FALSE)*'help sheet'!$D$11</f>
        <v>1E-8</v>
      </c>
      <c r="I121" s="49">
        <f>VLOOKUP(B121,'c constant values '!$A$3:$O$368,6,FALSE)*'help sheet'!$E$11+VLOOKUP('TKK 2022'!B121,'c constant values '!$A$3:$O$368,10,FALSE)*'help sheet'!$E$12</f>
        <v>0.25467184900000006</v>
      </c>
      <c r="J121" s="49">
        <f>VLOOKUP(B121,'c constant values '!$A$3:$O$368,4,FALSE)*'help sheet'!$F$11+VLOOKUP('TKK 2022'!B121,'c constant values '!$A$3:$O$368,10,FALSE)*'help sheet'!$F$12</f>
        <v>2.8296880999999999E-2</v>
      </c>
      <c r="K121" s="49">
        <f>VLOOKUP(B121,'c constant values '!$A$3:$O$368,4,FALSE)*'help sheet'!$G$11+VLOOKUP(B121,'c constant values '!$A$3:$O$368,11,FALSE)*'help sheet'!$G$14</f>
        <v>1E-8</v>
      </c>
      <c r="L121" s="49">
        <f>VLOOKUP(B121,'c constant values '!$A$3:$O$368,12,FALSE)*'help sheet'!$H$13</f>
        <v>0.27926356000000002</v>
      </c>
      <c r="M121" s="49">
        <f>VLOOKUP(B121,'c constant values '!$A$3:$O$368,13,FALSE)*'help sheet'!$I$13</f>
        <v>1E-8</v>
      </c>
      <c r="N121" s="49">
        <f>VLOOKUP(B121,'c constant values '!$A$3:$O$368,8,FALSE)*'help sheet'!$J$11+VLOOKUP('TKK 2022'!B121,'c constant values '!$A$3:$O$368,14,FALSE)*'help sheet'!$J$13</f>
        <v>1E-8</v>
      </c>
      <c r="O121" s="49">
        <f>VLOOKUP(B121,'c constant values '!$A$3:$O$368,4,FALSE)*'help sheet'!$K$11+VLOOKUP('TKK 2022'!B121,'c constant values '!$A$3:$O$368,12,FALSE)*'help sheet'!$K$13</f>
        <v>0.21503294350000002</v>
      </c>
      <c r="P121" s="49">
        <f>VLOOKUP(B121,'c constant values '!$A$3:$O$368,6,FALSE)*'help sheet'!$L$11+VLOOKUP('TKK 2022'!B121,'c constant values '!$A$3:$O$368,13,FALSE)*'help sheet'!$L$13</f>
        <v>1.0000000000000002E-8</v>
      </c>
      <c r="Q121" s="49">
        <f>VLOOKUP(B121,'c constant values '!$A$3:$O$368,8,FALSE)*'help sheet'!$M$11+VLOOKUP('TKK 2022'!B121,'c constant values '!$A$3:$O$368,14,FALSE)*'help sheet'!$M$13</f>
        <v>1.0000000000000002E-8</v>
      </c>
      <c r="R121" s="29"/>
      <c r="S121" s="30" t="s">
        <v>10</v>
      </c>
      <c r="T121" s="46">
        <f>+SUM(H$9:H121)</f>
        <v>63.593764940000071</v>
      </c>
      <c r="U121" s="46">
        <f>+SUM(I$9:I121)</f>
        <v>38.239641156999973</v>
      </c>
      <c r="V121" s="46">
        <f>+SUM(J$9:J121)</f>
        <v>60.786799152999997</v>
      </c>
      <c r="W121" s="46">
        <f>+SUM(K$9:K121)</f>
        <v>31.79688303500005</v>
      </c>
      <c r="X121" s="46">
        <f>+SUM(L$9:L121)</f>
        <v>36.84579173999996</v>
      </c>
      <c r="Y121" s="46">
        <f>+SUM(M$9:M121)</f>
        <v>35.965418209999982</v>
      </c>
      <c r="Z121" s="46">
        <f>+SUM(N$9:N121)</f>
        <v>53.697250225499978</v>
      </c>
      <c r="AA121" s="46">
        <f>+SUM(O$9:O121)</f>
        <v>42.997825575999983</v>
      </c>
      <c r="AB121" s="46">
        <f>+SUM(P$9:P121)</f>
        <v>42.109645047900031</v>
      </c>
      <c r="AC121" s="46">
        <f>+SUM(Q$9:Q121)</f>
        <v>60.448065943000003</v>
      </c>
    </row>
    <row r="122" spans="2:29" ht="14.25" x14ac:dyDescent="0.2">
      <c r="B122" s="31">
        <v>114</v>
      </c>
      <c r="C122" s="31">
        <v>206</v>
      </c>
      <c r="D122" s="48">
        <f t="shared" si="2"/>
        <v>44675</v>
      </c>
      <c r="E122" s="31" t="str">
        <f>VLOOKUP(WEEKDAY(D122),'help sheet'!$A$1:$B$7,2,FALSE)</f>
        <v>Κυριακή</v>
      </c>
      <c r="F122" s="31">
        <v>114</v>
      </c>
      <c r="G122" s="30" t="s">
        <v>10</v>
      </c>
      <c r="H122" s="49">
        <f>VLOOKUP(B122,'c constant values '!$A$3:$N$368,4,FALSE)*'help sheet'!$D$11</f>
        <v>1E-8</v>
      </c>
      <c r="I122" s="49">
        <f>VLOOKUP(B122,'c constant values '!$A$3:$O$368,6,FALSE)*'help sheet'!$E$11+VLOOKUP('TKK 2022'!B122,'c constant values '!$A$3:$O$368,10,FALSE)*'help sheet'!$E$12</f>
        <v>0.25467184900000006</v>
      </c>
      <c r="J122" s="49">
        <f>VLOOKUP(B122,'c constant values '!$A$3:$O$368,4,FALSE)*'help sheet'!$F$11+VLOOKUP('TKK 2022'!B122,'c constant values '!$A$3:$O$368,10,FALSE)*'help sheet'!$F$12</f>
        <v>2.8296880999999999E-2</v>
      </c>
      <c r="K122" s="49">
        <f>VLOOKUP(B122,'c constant values '!$A$3:$O$368,4,FALSE)*'help sheet'!$G$11+VLOOKUP(B122,'c constant values '!$A$3:$O$368,11,FALSE)*'help sheet'!$G$14</f>
        <v>1E-8</v>
      </c>
      <c r="L122" s="49">
        <f>VLOOKUP(B122,'c constant values '!$A$3:$O$368,12,FALSE)*'help sheet'!$H$13</f>
        <v>0.27926356000000002</v>
      </c>
      <c r="M122" s="49">
        <f>VLOOKUP(B122,'c constant values '!$A$3:$O$368,13,FALSE)*'help sheet'!$I$13</f>
        <v>1E-8</v>
      </c>
      <c r="N122" s="49">
        <f>VLOOKUP(B122,'c constant values '!$A$3:$O$368,8,FALSE)*'help sheet'!$J$11+VLOOKUP('TKK 2022'!B122,'c constant values '!$A$3:$O$368,14,FALSE)*'help sheet'!$J$13</f>
        <v>1E-8</v>
      </c>
      <c r="O122" s="49">
        <f>VLOOKUP(B122,'c constant values '!$A$3:$O$368,4,FALSE)*'help sheet'!$K$11+VLOOKUP('TKK 2022'!B122,'c constant values '!$A$3:$O$368,12,FALSE)*'help sheet'!$K$13</f>
        <v>0.21503294350000002</v>
      </c>
      <c r="P122" s="49">
        <f>VLOOKUP(B122,'c constant values '!$A$3:$O$368,6,FALSE)*'help sheet'!$L$11+VLOOKUP('TKK 2022'!B122,'c constant values '!$A$3:$O$368,13,FALSE)*'help sheet'!$L$13</f>
        <v>1.0000000000000002E-8</v>
      </c>
      <c r="Q122" s="49">
        <f>VLOOKUP(B122,'c constant values '!$A$3:$O$368,8,FALSE)*'help sheet'!$M$11+VLOOKUP('TKK 2022'!B122,'c constant values '!$A$3:$O$368,14,FALSE)*'help sheet'!$M$13</f>
        <v>1.0000000000000002E-8</v>
      </c>
      <c r="R122" s="29"/>
      <c r="S122" s="30" t="s">
        <v>10</v>
      </c>
      <c r="T122" s="46">
        <f>+SUM(H$9:H122)</f>
        <v>63.593764950000072</v>
      </c>
      <c r="U122" s="46">
        <f>+SUM(I$9:I122)</f>
        <v>38.49431300599997</v>
      </c>
      <c r="V122" s="46">
        <f>+SUM(J$9:J122)</f>
        <v>60.815096034</v>
      </c>
      <c r="W122" s="46">
        <f>+SUM(K$9:K122)</f>
        <v>31.796883045000051</v>
      </c>
      <c r="X122" s="46">
        <f>+SUM(L$9:L122)</f>
        <v>37.125055299999957</v>
      </c>
      <c r="Y122" s="46">
        <f>+SUM(M$9:M122)</f>
        <v>35.965418219999982</v>
      </c>
      <c r="Z122" s="46">
        <f>+SUM(N$9:N122)</f>
        <v>53.697250235499979</v>
      </c>
      <c r="AA122" s="46">
        <f>+SUM(O$9:O122)</f>
        <v>43.212858519499981</v>
      </c>
      <c r="AB122" s="46">
        <f>+SUM(P$9:P122)</f>
        <v>42.109645057900032</v>
      </c>
      <c r="AC122" s="46">
        <f>+SUM(Q$9:Q122)</f>
        <v>60.448065953000004</v>
      </c>
    </row>
    <row r="123" spans="2:29" ht="14.25" x14ac:dyDescent="0.2">
      <c r="B123" s="31">
        <v>115</v>
      </c>
      <c r="C123" s="31">
        <v>207</v>
      </c>
      <c r="D123" s="48">
        <f t="shared" si="2"/>
        <v>44676</v>
      </c>
      <c r="E123" s="31" t="str">
        <f>VLOOKUP(WEEKDAY(D123),'help sheet'!$A$1:$B$7,2,FALSE)</f>
        <v>Δευτέρα</v>
      </c>
      <c r="F123" s="31">
        <v>115</v>
      </c>
      <c r="G123" s="30" t="s">
        <v>10</v>
      </c>
      <c r="H123" s="49">
        <f>VLOOKUP(B123,'c constant values '!$A$3:$N$368,4,FALSE)*'help sheet'!$D$11</f>
        <v>1E-8</v>
      </c>
      <c r="I123" s="49">
        <f>VLOOKUP(B123,'c constant values '!$A$3:$O$368,6,FALSE)*'help sheet'!$E$11+VLOOKUP('TKK 2022'!B123,'c constant values '!$A$3:$O$368,10,FALSE)*'help sheet'!$E$12</f>
        <v>0.25467184900000006</v>
      </c>
      <c r="J123" s="49">
        <f>VLOOKUP(B123,'c constant values '!$A$3:$O$368,4,FALSE)*'help sheet'!$F$11+VLOOKUP('TKK 2022'!B123,'c constant values '!$A$3:$O$368,10,FALSE)*'help sheet'!$F$12</f>
        <v>2.8296880999999999E-2</v>
      </c>
      <c r="K123" s="49">
        <f>VLOOKUP(B123,'c constant values '!$A$3:$O$368,4,FALSE)*'help sheet'!$G$11+VLOOKUP(B123,'c constant values '!$A$3:$O$368,11,FALSE)*'help sheet'!$G$14</f>
        <v>1E-8</v>
      </c>
      <c r="L123" s="49">
        <f>VLOOKUP(B123,'c constant values '!$A$3:$O$368,12,FALSE)*'help sheet'!$H$13</f>
        <v>0.27926356000000002</v>
      </c>
      <c r="M123" s="49">
        <f>VLOOKUP(B123,'c constant values '!$A$3:$O$368,13,FALSE)*'help sheet'!$I$13</f>
        <v>1E-8</v>
      </c>
      <c r="N123" s="49">
        <f>VLOOKUP(B123,'c constant values '!$A$3:$O$368,8,FALSE)*'help sheet'!$J$11+VLOOKUP('TKK 2022'!B123,'c constant values '!$A$3:$O$368,14,FALSE)*'help sheet'!$J$13</f>
        <v>1E-8</v>
      </c>
      <c r="O123" s="49">
        <f>VLOOKUP(B123,'c constant values '!$A$3:$O$368,4,FALSE)*'help sheet'!$K$11+VLOOKUP('TKK 2022'!B123,'c constant values '!$A$3:$O$368,12,FALSE)*'help sheet'!$K$13</f>
        <v>0.21503294350000002</v>
      </c>
      <c r="P123" s="49">
        <f>VLOOKUP(B123,'c constant values '!$A$3:$O$368,6,FALSE)*'help sheet'!$L$11+VLOOKUP('TKK 2022'!B123,'c constant values '!$A$3:$O$368,13,FALSE)*'help sheet'!$L$13</f>
        <v>1.0000000000000002E-8</v>
      </c>
      <c r="Q123" s="49">
        <f>VLOOKUP(B123,'c constant values '!$A$3:$O$368,8,FALSE)*'help sheet'!$M$11+VLOOKUP('TKK 2022'!B123,'c constant values '!$A$3:$O$368,14,FALSE)*'help sheet'!$M$13</f>
        <v>1.0000000000000002E-8</v>
      </c>
      <c r="R123" s="29"/>
      <c r="S123" s="30" t="s">
        <v>10</v>
      </c>
      <c r="T123" s="46">
        <f>+SUM(H$9:H123)</f>
        <v>63.593764960000073</v>
      </c>
      <c r="U123" s="46">
        <f>+SUM(I$9:I123)</f>
        <v>38.748984854999968</v>
      </c>
      <c r="V123" s="46">
        <f>+SUM(J$9:J123)</f>
        <v>60.843392915000003</v>
      </c>
      <c r="W123" s="46">
        <f>+SUM(K$9:K123)</f>
        <v>31.796883055000052</v>
      </c>
      <c r="X123" s="46">
        <f>+SUM(L$9:L123)</f>
        <v>37.404318859999954</v>
      </c>
      <c r="Y123" s="46">
        <f>+SUM(M$9:M123)</f>
        <v>35.965418229999983</v>
      </c>
      <c r="Z123" s="46">
        <f>+SUM(N$9:N123)</f>
        <v>53.69725024549998</v>
      </c>
      <c r="AA123" s="46">
        <f>+SUM(O$9:O123)</f>
        <v>43.42789146299998</v>
      </c>
      <c r="AB123" s="46">
        <f>+SUM(P$9:P123)</f>
        <v>42.109645067900033</v>
      </c>
      <c r="AC123" s="46">
        <f>+SUM(Q$9:Q123)</f>
        <v>60.448065963000005</v>
      </c>
    </row>
    <row r="124" spans="2:29" ht="14.25" x14ac:dyDescent="0.2">
      <c r="B124" s="31">
        <v>116</v>
      </c>
      <c r="C124" s="31">
        <v>208</v>
      </c>
      <c r="D124" s="48">
        <f t="shared" si="2"/>
        <v>44677</v>
      </c>
      <c r="E124" s="31" t="str">
        <f>VLOOKUP(WEEKDAY(D124),'help sheet'!$A$1:$B$7,2,FALSE)</f>
        <v>Τρίτη</v>
      </c>
      <c r="F124" s="31">
        <v>116</v>
      </c>
      <c r="G124" s="30" t="s">
        <v>10</v>
      </c>
      <c r="H124" s="49">
        <f>VLOOKUP(B124,'c constant values '!$A$3:$N$368,4,FALSE)*'help sheet'!$D$11</f>
        <v>1E-8</v>
      </c>
      <c r="I124" s="49">
        <f>VLOOKUP(B124,'c constant values '!$A$3:$O$368,6,FALSE)*'help sheet'!$E$11+VLOOKUP('TKK 2022'!B124,'c constant values '!$A$3:$O$368,10,FALSE)*'help sheet'!$E$12</f>
        <v>0.25467184900000006</v>
      </c>
      <c r="J124" s="49">
        <f>VLOOKUP(B124,'c constant values '!$A$3:$O$368,4,FALSE)*'help sheet'!$F$11+VLOOKUP('TKK 2022'!B124,'c constant values '!$A$3:$O$368,10,FALSE)*'help sheet'!$F$12</f>
        <v>2.8296880999999999E-2</v>
      </c>
      <c r="K124" s="49">
        <f>VLOOKUP(B124,'c constant values '!$A$3:$O$368,4,FALSE)*'help sheet'!$G$11+VLOOKUP(B124,'c constant values '!$A$3:$O$368,11,FALSE)*'help sheet'!$G$14</f>
        <v>1E-8</v>
      </c>
      <c r="L124" s="49">
        <f>VLOOKUP(B124,'c constant values '!$A$3:$O$368,12,FALSE)*'help sheet'!$H$13</f>
        <v>0.27926356000000002</v>
      </c>
      <c r="M124" s="49">
        <f>VLOOKUP(B124,'c constant values '!$A$3:$O$368,13,FALSE)*'help sheet'!$I$13</f>
        <v>0.33813927999999999</v>
      </c>
      <c r="N124" s="49">
        <f>VLOOKUP(B124,'c constant values '!$A$3:$O$368,8,FALSE)*'help sheet'!$J$11+VLOOKUP('TKK 2022'!B124,'c constant values '!$A$3:$O$368,14,FALSE)*'help sheet'!$J$13</f>
        <v>0.14243038899999999</v>
      </c>
      <c r="O124" s="49">
        <f>VLOOKUP(B124,'c constant values '!$A$3:$O$368,4,FALSE)*'help sheet'!$K$11+VLOOKUP('TKK 2022'!B124,'c constant values '!$A$3:$O$368,12,FALSE)*'help sheet'!$K$13</f>
        <v>0.21503294350000002</v>
      </c>
      <c r="P124" s="49">
        <f>VLOOKUP(B124,'c constant values '!$A$3:$O$368,6,FALSE)*'help sheet'!$L$11+VLOOKUP('TKK 2022'!B124,'c constant values '!$A$3:$O$368,13,FALSE)*'help sheet'!$L$13</f>
        <v>0.26036724790000004</v>
      </c>
      <c r="Q124" s="49">
        <f>VLOOKUP(B124,'c constant values '!$A$3:$O$368,8,FALSE)*'help sheet'!$M$11+VLOOKUP('TKK 2022'!B124,'c constant values '!$A$3:$O$368,14,FALSE)*'help sheet'!$M$13</f>
        <v>4.0694404000000003E-2</v>
      </c>
      <c r="R124" s="29"/>
      <c r="S124" s="30" t="s">
        <v>10</v>
      </c>
      <c r="T124" s="46">
        <f>+SUM(H$9:H124)</f>
        <v>63.593764970000073</v>
      </c>
      <c r="U124" s="46">
        <f>+SUM(I$9:I124)</f>
        <v>39.003656703999965</v>
      </c>
      <c r="V124" s="46">
        <f>+SUM(J$9:J124)</f>
        <v>60.871689796000005</v>
      </c>
      <c r="W124" s="46">
        <f>+SUM(K$9:K124)</f>
        <v>31.796883065000053</v>
      </c>
      <c r="X124" s="46">
        <f>+SUM(L$9:L124)</f>
        <v>37.683582419999951</v>
      </c>
      <c r="Y124" s="46">
        <f>+SUM(M$9:M124)</f>
        <v>36.303557509999983</v>
      </c>
      <c r="Z124" s="46">
        <f>+SUM(N$9:N124)</f>
        <v>53.839680634499977</v>
      </c>
      <c r="AA124" s="46">
        <f>+SUM(O$9:O124)</f>
        <v>43.642924406499979</v>
      </c>
      <c r="AB124" s="46">
        <f>+SUM(P$9:P124)</f>
        <v>42.370012315800032</v>
      </c>
      <c r="AC124" s="46">
        <f>+SUM(Q$9:Q124)</f>
        <v>60.488760367000005</v>
      </c>
    </row>
    <row r="125" spans="2:29" ht="14.25" x14ac:dyDescent="0.2">
      <c r="B125" s="31">
        <v>117</v>
      </c>
      <c r="C125" s="31">
        <v>209</v>
      </c>
      <c r="D125" s="48">
        <f t="shared" si="2"/>
        <v>44678</v>
      </c>
      <c r="E125" s="31" t="str">
        <f>VLOOKUP(WEEKDAY(D125),'help sheet'!$A$1:$B$7,2,FALSE)</f>
        <v>Τετάρτη</v>
      </c>
      <c r="F125" s="31">
        <v>117</v>
      </c>
      <c r="G125" s="30" t="s">
        <v>10</v>
      </c>
      <c r="H125" s="49">
        <f>VLOOKUP(B125,'c constant values '!$A$3:$N$368,4,FALSE)*'help sheet'!$D$11</f>
        <v>1E-8</v>
      </c>
      <c r="I125" s="49">
        <f>VLOOKUP(B125,'c constant values '!$A$3:$O$368,6,FALSE)*'help sheet'!$E$11+VLOOKUP('TKK 2022'!B125,'c constant values '!$A$3:$O$368,10,FALSE)*'help sheet'!$E$12</f>
        <v>0.25467184900000006</v>
      </c>
      <c r="J125" s="49">
        <f>VLOOKUP(B125,'c constant values '!$A$3:$O$368,4,FALSE)*'help sheet'!$F$11+VLOOKUP('TKK 2022'!B125,'c constant values '!$A$3:$O$368,10,FALSE)*'help sheet'!$F$12</f>
        <v>2.8296880999999999E-2</v>
      </c>
      <c r="K125" s="49">
        <f>VLOOKUP(B125,'c constant values '!$A$3:$O$368,4,FALSE)*'help sheet'!$G$11+VLOOKUP(B125,'c constant values '!$A$3:$O$368,11,FALSE)*'help sheet'!$G$14</f>
        <v>1E-8</v>
      </c>
      <c r="L125" s="49">
        <f>VLOOKUP(B125,'c constant values '!$A$3:$O$368,12,FALSE)*'help sheet'!$H$13</f>
        <v>0.27926356000000002</v>
      </c>
      <c r="M125" s="49">
        <f>VLOOKUP(B125,'c constant values '!$A$3:$O$368,13,FALSE)*'help sheet'!$I$13</f>
        <v>0.33813927999999999</v>
      </c>
      <c r="N125" s="49">
        <f>VLOOKUP(B125,'c constant values '!$A$3:$O$368,8,FALSE)*'help sheet'!$J$11+VLOOKUP('TKK 2022'!B125,'c constant values '!$A$3:$O$368,14,FALSE)*'help sheet'!$J$13</f>
        <v>0.14243038899999999</v>
      </c>
      <c r="O125" s="49">
        <f>VLOOKUP(B125,'c constant values '!$A$3:$O$368,4,FALSE)*'help sheet'!$K$11+VLOOKUP('TKK 2022'!B125,'c constant values '!$A$3:$O$368,12,FALSE)*'help sheet'!$K$13</f>
        <v>0.21503294350000002</v>
      </c>
      <c r="P125" s="49">
        <f>VLOOKUP(B125,'c constant values '!$A$3:$O$368,6,FALSE)*'help sheet'!$L$11+VLOOKUP('TKK 2022'!B125,'c constant values '!$A$3:$O$368,13,FALSE)*'help sheet'!$L$13</f>
        <v>0.26036724790000004</v>
      </c>
      <c r="Q125" s="49">
        <f>VLOOKUP(B125,'c constant values '!$A$3:$O$368,8,FALSE)*'help sheet'!$M$11+VLOOKUP('TKK 2022'!B125,'c constant values '!$A$3:$O$368,14,FALSE)*'help sheet'!$M$13</f>
        <v>4.0694404000000003E-2</v>
      </c>
      <c r="R125" s="29"/>
      <c r="S125" s="30" t="s">
        <v>10</v>
      </c>
      <c r="T125" s="46">
        <f>+SUM(H$9:H125)</f>
        <v>63.593764980000074</v>
      </c>
      <c r="U125" s="46">
        <f>+SUM(I$9:I125)</f>
        <v>39.258328552999963</v>
      </c>
      <c r="V125" s="46">
        <f>+SUM(J$9:J125)</f>
        <v>60.899986677000008</v>
      </c>
      <c r="W125" s="46">
        <f>+SUM(K$9:K125)</f>
        <v>31.796883075000054</v>
      </c>
      <c r="X125" s="46">
        <f>+SUM(L$9:L125)</f>
        <v>37.962845979999948</v>
      </c>
      <c r="Y125" s="46">
        <f>+SUM(M$9:M125)</f>
        <v>36.641696789999983</v>
      </c>
      <c r="Z125" s="46">
        <f>+SUM(N$9:N125)</f>
        <v>53.982111023499975</v>
      </c>
      <c r="AA125" s="46">
        <f>+SUM(O$9:O125)</f>
        <v>43.857957349999978</v>
      </c>
      <c r="AB125" s="46">
        <f>+SUM(P$9:P125)</f>
        <v>42.630379563700032</v>
      </c>
      <c r="AC125" s="46">
        <f>+SUM(Q$9:Q125)</f>
        <v>60.529454771000005</v>
      </c>
    </row>
    <row r="126" spans="2:29" ht="14.25" x14ac:dyDescent="0.2">
      <c r="B126" s="31">
        <v>118</v>
      </c>
      <c r="C126" s="31">
        <v>210</v>
      </c>
      <c r="D126" s="48">
        <f t="shared" si="2"/>
        <v>44679</v>
      </c>
      <c r="E126" s="31" t="str">
        <f>VLOOKUP(WEEKDAY(D126),'help sheet'!$A$1:$B$7,2,FALSE)</f>
        <v>Πέμπτη</v>
      </c>
      <c r="F126" s="31">
        <v>118</v>
      </c>
      <c r="G126" s="30" t="s">
        <v>10</v>
      </c>
      <c r="H126" s="49">
        <f>VLOOKUP(B126,'c constant values '!$A$3:$N$368,4,FALSE)*'help sheet'!$D$11</f>
        <v>1E-8</v>
      </c>
      <c r="I126" s="49">
        <f>VLOOKUP(B126,'c constant values '!$A$3:$O$368,6,FALSE)*'help sheet'!$E$11+VLOOKUP('TKK 2022'!B126,'c constant values '!$A$3:$O$368,10,FALSE)*'help sheet'!$E$12</f>
        <v>0.25467184900000006</v>
      </c>
      <c r="J126" s="49">
        <f>VLOOKUP(B126,'c constant values '!$A$3:$O$368,4,FALSE)*'help sheet'!$F$11+VLOOKUP('TKK 2022'!B126,'c constant values '!$A$3:$O$368,10,FALSE)*'help sheet'!$F$12</f>
        <v>2.8296880999999999E-2</v>
      </c>
      <c r="K126" s="49">
        <f>VLOOKUP(B126,'c constant values '!$A$3:$O$368,4,FALSE)*'help sheet'!$G$11+VLOOKUP(B126,'c constant values '!$A$3:$O$368,11,FALSE)*'help sheet'!$G$14</f>
        <v>1E-8</v>
      </c>
      <c r="L126" s="49">
        <f>VLOOKUP(B126,'c constant values '!$A$3:$O$368,12,FALSE)*'help sheet'!$H$13</f>
        <v>0.27926356000000002</v>
      </c>
      <c r="M126" s="49">
        <f>VLOOKUP(B126,'c constant values '!$A$3:$O$368,13,FALSE)*'help sheet'!$I$13</f>
        <v>0.33813927999999999</v>
      </c>
      <c r="N126" s="49">
        <f>VLOOKUP(B126,'c constant values '!$A$3:$O$368,8,FALSE)*'help sheet'!$J$11+VLOOKUP('TKK 2022'!B126,'c constant values '!$A$3:$O$368,14,FALSE)*'help sheet'!$J$13</f>
        <v>0.14243038899999999</v>
      </c>
      <c r="O126" s="49">
        <f>VLOOKUP(B126,'c constant values '!$A$3:$O$368,4,FALSE)*'help sheet'!$K$11+VLOOKUP('TKK 2022'!B126,'c constant values '!$A$3:$O$368,12,FALSE)*'help sheet'!$K$13</f>
        <v>0.21503294350000002</v>
      </c>
      <c r="P126" s="49">
        <f>VLOOKUP(B126,'c constant values '!$A$3:$O$368,6,FALSE)*'help sheet'!$L$11+VLOOKUP('TKK 2022'!B126,'c constant values '!$A$3:$O$368,13,FALSE)*'help sheet'!$L$13</f>
        <v>0.26036724790000004</v>
      </c>
      <c r="Q126" s="49">
        <f>VLOOKUP(B126,'c constant values '!$A$3:$O$368,8,FALSE)*'help sheet'!$M$11+VLOOKUP('TKK 2022'!B126,'c constant values '!$A$3:$O$368,14,FALSE)*'help sheet'!$M$13</f>
        <v>4.0694404000000003E-2</v>
      </c>
      <c r="R126" s="29"/>
      <c r="S126" s="30" t="s">
        <v>10</v>
      </c>
      <c r="T126" s="46">
        <f>+SUM(H$9:H126)</f>
        <v>63.593764990000075</v>
      </c>
      <c r="U126" s="46">
        <f>+SUM(I$9:I126)</f>
        <v>39.51300040199996</v>
      </c>
      <c r="V126" s="46">
        <f>+SUM(J$9:J126)</f>
        <v>60.928283558000011</v>
      </c>
      <c r="W126" s="46">
        <f>+SUM(K$9:K126)</f>
        <v>31.796883085000054</v>
      </c>
      <c r="X126" s="46">
        <f>+SUM(L$9:L126)</f>
        <v>38.242109539999944</v>
      </c>
      <c r="Y126" s="46">
        <f>+SUM(M$9:M126)</f>
        <v>36.979836069999983</v>
      </c>
      <c r="Z126" s="46">
        <f>+SUM(N$9:N126)</f>
        <v>54.124541412499973</v>
      </c>
      <c r="AA126" s="46">
        <f>+SUM(O$9:O126)</f>
        <v>44.072990293499977</v>
      </c>
      <c r="AB126" s="46">
        <f>+SUM(P$9:P126)</f>
        <v>42.890746811600032</v>
      </c>
      <c r="AC126" s="46">
        <f>+SUM(Q$9:Q126)</f>
        <v>60.570149175000005</v>
      </c>
    </row>
    <row r="127" spans="2:29" ht="14.25" x14ac:dyDescent="0.2">
      <c r="B127" s="31">
        <v>119</v>
      </c>
      <c r="C127" s="31">
        <v>211</v>
      </c>
      <c r="D127" s="48">
        <f t="shared" si="2"/>
        <v>44680</v>
      </c>
      <c r="E127" s="31" t="str">
        <f>VLOOKUP(WEEKDAY(D127),'help sheet'!$A$1:$B$7,2,FALSE)</f>
        <v xml:space="preserve">Παρασκευή </v>
      </c>
      <c r="F127" s="31">
        <v>119</v>
      </c>
      <c r="G127" s="30" t="s">
        <v>10</v>
      </c>
      <c r="H127" s="49">
        <f>VLOOKUP(B127,'c constant values '!$A$3:$N$368,4,FALSE)*'help sheet'!$D$11</f>
        <v>1E-8</v>
      </c>
      <c r="I127" s="49">
        <f>VLOOKUP(B127,'c constant values '!$A$3:$O$368,6,FALSE)*'help sheet'!$E$11+VLOOKUP('TKK 2022'!B127,'c constant values '!$A$3:$O$368,10,FALSE)*'help sheet'!$E$12</f>
        <v>0.25467184900000006</v>
      </c>
      <c r="J127" s="49">
        <f>VLOOKUP(B127,'c constant values '!$A$3:$O$368,4,FALSE)*'help sheet'!$F$11+VLOOKUP('TKK 2022'!B127,'c constant values '!$A$3:$O$368,10,FALSE)*'help sheet'!$F$12</f>
        <v>2.8296880999999999E-2</v>
      </c>
      <c r="K127" s="49">
        <f>VLOOKUP(B127,'c constant values '!$A$3:$O$368,4,FALSE)*'help sheet'!$G$11+VLOOKUP(B127,'c constant values '!$A$3:$O$368,11,FALSE)*'help sheet'!$G$14</f>
        <v>1E-8</v>
      </c>
      <c r="L127" s="49">
        <f>VLOOKUP(B127,'c constant values '!$A$3:$O$368,12,FALSE)*'help sheet'!$H$13</f>
        <v>0.27926356000000002</v>
      </c>
      <c r="M127" s="49">
        <f>VLOOKUP(B127,'c constant values '!$A$3:$O$368,13,FALSE)*'help sheet'!$I$13</f>
        <v>0.33813927999999999</v>
      </c>
      <c r="N127" s="49">
        <f>VLOOKUP(B127,'c constant values '!$A$3:$O$368,8,FALSE)*'help sheet'!$J$11+VLOOKUP('TKK 2022'!B127,'c constant values '!$A$3:$O$368,14,FALSE)*'help sheet'!$J$13</f>
        <v>0.14243038899999999</v>
      </c>
      <c r="O127" s="49">
        <f>VLOOKUP(B127,'c constant values '!$A$3:$O$368,4,FALSE)*'help sheet'!$K$11+VLOOKUP('TKK 2022'!B127,'c constant values '!$A$3:$O$368,12,FALSE)*'help sheet'!$K$13</f>
        <v>0.21503294350000002</v>
      </c>
      <c r="P127" s="49">
        <f>VLOOKUP(B127,'c constant values '!$A$3:$O$368,6,FALSE)*'help sheet'!$L$11+VLOOKUP('TKK 2022'!B127,'c constant values '!$A$3:$O$368,13,FALSE)*'help sheet'!$L$13</f>
        <v>0.26036724790000004</v>
      </c>
      <c r="Q127" s="49">
        <f>VLOOKUP(B127,'c constant values '!$A$3:$O$368,8,FALSE)*'help sheet'!$M$11+VLOOKUP('TKK 2022'!B127,'c constant values '!$A$3:$O$368,14,FALSE)*'help sheet'!$M$13</f>
        <v>4.0694404000000003E-2</v>
      </c>
      <c r="R127" s="29"/>
      <c r="S127" s="30" t="s">
        <v>10</v>
      </c>
      <c r="T127" s="46">
        <f>+SUM(H$9:H127)</f>
        <v>63.593765000000076</v>
      </c>
      <c r="U127" s="46">
        <f>+SUM(I$9:I127)</f>
        <v>39.767672250999958</v>
      </c>
      <c r="V127" s="46">
        <f>+SUM(J$9:J127)</f>
        <v>60.956580439000014</v>
      </c>
      <c r="W127" s="46">
        <f>+SUM(K$9:K127)</f>
        <v>31.796883095000055</v>
      </c>
      <c r="X127" s="46">
        <f>+SUM(L$9:L127)</f>
        <v>38.521373099999941</v>
      </c>
      <c r="Y127" s="46">
        <f>+SUM(M$9:M127)</f>
        <v>37.317975349999983</v>
      </c>
      <c r="Z127" s="46">
        <f>+SUM(N$9:N127)</f>
        <v>54.26697180149997</v>
      </c>
      <c r="AA127" s="46">
        <f>+SUM(O$9:O127)</f>
        <v>44.288023236999976</v>
      </c>
      <c r="AB127" s="46">
        <f>+SUM(P$9:P127)</f>
        <v>43.151114059500031</v>
      </c>
      <c r="AC127" s="46">
        <f>+SUM(Q$9:Q127)</f>
        <v>60.610843579000004</v>
      </c>
    </row>
    <row r="128" spans="2:29" ht="14.25" x14ac:dyDescent="0.2">
      <c r="B128" s="31">
        <v>120</v>
      </c>
      <c r="C128" s="31">
        <v>212</v>
      </c>
      <c r="D128" s="48">
        <f t="shared" si="2"/>
        <v>44681</v>
      </c>
      <c r="E128" s="31" t="str">
        <f>VLOOKUP(WEEKDAY(D128),'help sheet'!$A$1:$B$7,2,FALSE)</f>
        <v>Σάββατο</v>
      </c>
      <c r="F128" s="31">
        <v>120</v>
      </c>
      <c r="G128" s="30" t="s">
        <v>10</v>
      </c>
      <c r="H128" s="49">
        <f>VLOOKUP(B128,'c constant values '!$A$3:$N$368,4,FALSE)*'help sheet'!$D$11</f>
        <v>1E-8</v>
      </c>
      <c r="I128" s="49">
        <f>VLOOKUP(B128,'c constant values '!$A$3:$O$368,6,FALSE)*'help sheet'!$E$11+VLOOKUP('TKK 2022'!B128,'c constant values '!$A$3:$O$368,10,FALSE)*'help sheet'!$E$12</f>
        <v>0.25467184900000006</v>
      </c>
      <c r="J128" s="49">
        <f>VLOOKUP(B128,'c constant values '!$A$3:$O$368,4,FALSE)*'help sheet'!$F$11+VLOOKUP('TKK 2022'!B128,'c constant values '!$A$3:$O$368,10,FALSE)*'help sheet'!$F$12</f>
        <v>2.8296880999999999E-2</v>
      </c>
      <c r="K128" s="49">
        <f>VLOOKUP(B128,'c constant values '!$A$3:$O$368,4,FALSE)*'help sheet'!$G$11+VLOOKUP(B128,'c constant values '!$A$3:$O$368,11,FALSE)*'help sheet'!$G$14</f>
        <v>1E-8</v>
      </c>
      <c r="L128" s="49">
        <f>VLOOKUP(B128,'c constant values '!$A$3:$O$368,12,FALSE)*'help sheet'!$H$13</f>
        <v>0.27926356000000002</v>
      </c>
      <c r="M128" s="49">
        <f>VLOOKUP(B128,'c constant values '!$A$3:$O$368,13,FALSE)*'help sheet'!$I$13</f>
        <v>0.33813927999999999</v>
      </c>
      <c r="N128" s="49">
        <f>VLOOKUP(B128,'c constant values '!$A$3:$O$368,8,FALSE)*'help sheet'!$J$11+VLOOKUP('TKK 2022'!B128,'c constant values '!$A$3:$O$368,14,FALSE)*'help sheet'!$J$13</f>
        <v>1E-8</v>
      </c>
      <c r="O128" s="49">
        <f>VLOOKUP(B128,'c constant values '!$A$3:$O$368,4,FALSE)*'help sheet'!$K$11+VLOOKUP('TKK 2022'!B128,'c constant values '!$A$3:$O$368,12,FALSE)*'help sheet'!$K$13</f>
        <v>0.21503294350000002</v>
      </c>
      <c r="P128" s="49">
        <f>VLOOKUP(B128,'c constant values '!$A$3:$O$368,6,FALSE)*'help sheet'!$L$11+VLOOKUP('TKK 2022'!B128,'c constant values '!$A$3:$O$368,13,FALSE)*'help sheet'!$L$13</f>
        <v>0.26036724790000004</v>
      </c>
      <c r="Q128" s="49">
        <f>VLOOKUP(B128,'c constant values '!$A$3:$O$368,8,FALSE)*'help sheet'!$M$11+VLOOKUP('TKK 2022'!B128,'c constant values '!$A$3:$O$368,14,FALSE)*'help sheet'!$M$13</f>
        <v>1.0000000000000002E-8</v>
      </c>
      <c r="R128" s="29"/>
      <c r="S128" s="30" t="s">
        <v>10</v>
      </c>
      <c r="T128" s="46">
        <f>+SUM(H$9:H128)</f>
        <v>63.593765010000077</v>
      </c>
      <c r="U128" s="46">
        <f>+SUM(I$9:I128)</f>
        <v>40.022344099999955</v>
      </c>
      <c r="V128" s="46">
        <f>+SUM(J$9:J128)</f>
        <v>60.984877320000017</v>
      </c>
      <c r="W128" s="46">
        <f>+SUM(K$9:K128)</f>
        <v>31.796883105000056</v>
      </c>
      <c r="X128" s="46">
        <f>+SUM(L$9:L128)</f>
        <v>38.800636659999938</v>
      </c>
      <c r="Y128" s="46">
        <f>+SUM(M$9:M128)</f>
        <v>37.656114629999983</v>
      </c>
      <c r="Z128" s="46">
        <f>+SUM(N$9:N128)</f>
        <v>54.266971811499971</v>
      </c>
      <c r="AA128" s="46">
        <f>+SUM(O$9:O128)</f>
        <v>44.503056180499975</v>
      </c>
      <c r="AB128" s="46">
        <f>+SUM(P$9:P128)</f>
        <v>43.411481307400031</v>
      </c>
      <c r="AC128" s="46">
        <f>+SUM(Q$9:Q128)</f>
        <v>60.610843589000005</v>
      </c>
    </row>
    <row r="129" spans="2:29" ht="14.25" x14ac:dyDescent="0.2">
      <c r="B129" s="31">
        <v>121</v>
      </c>
      <c r="C129" s="31">
        <v>213</v>
      </c>
      <c r="D129" s="48">
        <f t="shared" si="2"/>
        <v>44682</v>
      </c>
      <c r="E129" s="31" t="str">
        <f>VLOOKUP(WEEKDAY(D129),'help sheet'!$A$1:$B$7,2,FALSE)</f>
        <v>Κυριακή</v>
      </c>
      <c r="F129" s="31">
        <v>121</v>
      </c>
      <c r="G129" s="30" t="s">
        <v>10</v>
      </c>
      <c r="H129" s="49">
        <f>VLOOKUP(B129,'c constant values '!$A$3:$N$368,4,FALSE)*'help sheet'!$D$11</f>
        <v>1E-8</v>
      </c>
      <c r="I129" s="49">
        <f>VLOOKUP(B129,'c constant values '!$A$3:$O$368,6,FALSE)*'help sheet'!$E$11+VLOOKUP('TKK 2022'!B129,'c constant values '!$A$3:$O$368,10,FALSE)*'help sheet'!$E$12</f>
        <v>0.22905546399999999</v>
      </c>
      <c r="J129" s="49">
        <f>VLOOKUP(B129,'c constant values '!$A$3:$O$368,4,FALSE)*'help sheet'!$F$11+VLOOKUP('TKK 2022'!B129,'c constant values '!$A$3:$O$368,10,FALSE)*'help sheet'!$F$12</f>
        <v>2.5450615999999999E-2</v>
      </c>
      <c r="K129" s="49">
        <f>VLOOKUP(B129,'c constant values '!$A$3:$O$368,4,FALSE)*'help sheet'!$G$11+VLOOKUP(B129,'c constant values '!$A$3:$O$368,11,FALSE)*'help sheet'!$G$14</f>
        <v>1E-8</v>
      </c>
      <c r="L129" s="49">
        <f>VLOOKUP(B129,'c constant values '!$A$3:$O$368,12,FALSE)*'help sheet'!$H$13</f>
        <v>0.24223912</v>
      </c>
      <c r="M129" s="49">
        <f>VLOOKUP(B129,'c constant values '!$A$3:$O$368,13,FALSE)*'help sheet'!$I$13</f>
        <v>1E-8</v>
      </c>
      <c r="N129" s="49">
        <f>VLOOKUP(B129,'c constant values '!$A$3:$O$368,8,FALSE)*'help sheet'!$J$11+VLOOKUP('TKK 2022'!B129,'c constant values '!$A$3:$O$368,14,FALSE)*'help sheet'!$J$13</f>
        <v>1E-8</v>
      </c>
      <c r="O129" s="49">
        <f>VLOOKUP(B129,'c constant values '!$A$3:$O$368,4,FALSE)*'help sheet'!$K$11+VLOOKUP('TKK 2022'!B129,'c constant values '!$A$3:$O$368,12,FALSE)*'help sheet'!$K$13</f>
        <v>0.18652412470000002</v>
      </c>
      <c r="P129" s="49">
        <f>VLOOKUP(B129,'c constant values '!$A$3:$O$368,6,FALSE)*'help sheet'!$L$11+VLOOKUP('TKK 2022'!B129,'c constant values '!$A$3:$O$368,13,FALSE)*'help sheet'!$L$13</f>
        <v>1.0000000000000002E-8</v>
      </c>
      <c r="Q129" s="49">
        <f>VLOOKUP(B129,'c constant values '!$A$3:$O$368,8,FALSE)*'help sheet'!$M$11+VLOOKUP('TKK 2022'!B129,'c constant values '!$A$3:$O$368,14,FALSE)*'help sheet'!$M$13</f>
        <v>1.0000000000000002E-8</v>
      </c>
      <c r="R129" s="29"/>
      <c r="S129" s="30" t="s">
        <v>10</v>
      </c>
      <c r="T129" s="46">
        <f>+SUM(H$9:H129)</f>
        <v>63.593765020000077</v>
      </c>
      <c r="U129" s="46">
        <f>+SUM(I$9:I129)</f>
        <v>40.251399563999954</v>
      </c>
      <c r="V129" s="46">
        <f>+SUM(J$9:J129)</f>
        <v>61.010327936000017</v>
      </c>
      <c r="W129" s="46">
        <f>+SUM(K$9:K129)</f>
        <v>31.796883115000057</v>
      </c>
      <c r="X129" s="46">
        <f>+SUM(L$9:L129)</f>
        <v>39.042875779999939</v>
      </c>
      <c r="Y129" s="46">
        <f>+SUM(M$9:M129)</f>
        <v>37.656114639999984</v>
      </c>
      <c r="Z129" s="46">
        <f>+SUM(N$9:N129)</f>
        <v>54.266971821499972</v>
      </c>
      <c r="AA129" s="46">
        <f>+SUM(O$9:O129)</f>
        <v>44.689580305199975</v>
      </c>
      <c r="AB129" s="46">
        <f>+SUM(P$9:P129)</f>
        <v>43.411481317400032</v>
      </c>
      <c r="AC129" s="46">
        <f>+SUM(Q$9:Q129)</f>
        <v>60.610843599000006</v>
      </c>
    </row>
    <row r="130" spans="2:29" ht="14.25" x14ac:dyDescent="0.2">
      <c r="B130" s="31">
        <v>122</v>
      </c>
      <c r="C130" s="31">
        <v>214</v>
      </c>
      <c r="D130" s="48">
        <f t="shared" si="2"/>
        <v>44683</v>
      </c>
      <c r="E130" s="31" t="str">
        <f>VLOOKUP(WEEKDAY(D130),'help sheet'!$A$1:$B$7,2,FALSE)</f>
        <v>Δευτέρα</v>
      </c>
      <c r="F130" s="31">
        <v>122</v>
      </c>
      <c r="G130" s="30" t="s">
        <v>10</v>
      </c>
      <c r="H130" s="49">
        <f>VLOOKUP(B130,'c constant values '!$A$3:$N$368,4,FALSE)*'help sheet'!$D$11</f>
        <v>1E-8</v>
      </c>
      <c r="I130" s="49">
        <f>VLOOKUP(B130,'c constant values '!$A$3:$O$368,6,FALSE)*'help sheet'!$E$11+VLOOKUP('TKK 2022'!B130,'c constant values '!$A$3:$O$368,10,FALSE)*'help sheet'!$E$12</f>
        <v>0.22905546399999999</v>
      </c>
      <c r="J130" s="49">
        <f>VLOOKUP(B130,'c constant values '!$A$3:$O$368,4,FALSE)*'help sheet'!$F$11+VLOOKUP('TKK 2022'!B130,'c constant values '!$A$3:$O$368,10,FALSE)*'help sheet'!$F$12</f>
        <v>2.5450615999999999E-2</v>
      </c>
      <c r="K130" s="49">
        <f>VLOOKUP(B130,'c constant values '!$A$3:$O$368,4,FALSE)*'help sheet'!$G$11+VLOOKUP(B130,'c constant values '!$A$3:$O$368,11,FALSE)*'help sheet'!$G$14</f>
        <v>1E-8</v>
      </c>
      <c r="L130" s="49">
        <f>VLOOKUP(B130,'c constant values '!$A$3:$O$368,12,FALSE)*'help sheet'!$H$13</f>
        <v>0.24223912</v>
      </c>
      <c r="M130" s="49">
        <f>VLOOKUP(B130,'c constant values '!$A$3:$O$368,13,FALSE)*'help sheet'!$I$13</f>
        <v>0.29330917000000001</v>
      </c>
      <c r="N130" s="49">
        <f>VLOOKUP(B130,'c constant values '!$A$3:$O$368,8,FALSE)*'help sheet'!$J$11+VLOOKUP('TKK 2022'!B130,'c constant values '!$A$3:$O$368,14,FALSE)*'help sheet'!$J$13</f>
        <v>0.1235471365</v>
      </c>
      <c r="O130" s="49">
        <f>VLOOKUP(B130,'c constant values '!$A$3:$O$368,4,FALSE)*'help sheet'!$K$11+VLOOKUP('TKK 2022'!B130,'c constant values '!$A$3:$O$368,12,FALSE)*'help sheet'!$K$13</f>
        <v>0.18652412470000002</v>
      </c>
      <c r="P130" s="49">
        <f>VLOOKUP(B130,'c constant values '!$A$3:$O$368,6,FALSE)*'help sheet'!$L$11+VLOOKUP('TKK 2022'!B130,'c constant values '!$A$3:$O$368,13,FALSE)*'help sheet'!$L$13</f>
        <v>0.2258480632</v>
      </c>
      <c r="Q130" s="49">
        <f>VLOOKUP(B130,'c constant values '!$A$3:$O$368,8,FALSE)*'help sheet'!$M$11+VLOOKUP('TKK 2022'!B130,'c constant values '!$A$3:$O$368,14,FALSE)*'help sheet'!$M$13</f>
        <v>3.5299189000000009E-2</v>
      </c>
      <c r="R130" s="29"/>
      <c r="S130" s="30" t="s">
        <v>10</v>
      </c>
      <c r="T130" s="46">
        <f>+SUM(H$9:H130)</f>
        <v>63.593765030000078</v>
      </c>
      <c r="U130" s="46">
        <f>+SUM(I$9:I130)</f>
        <v>40.480455027999952</v>
      </c>
      <c r="V130" s="46">
        <f>+SUM(J$9:J130)</f>
        <v>61.035778552000018</v>
      </c>
      <c r="W130" s="46">
        <f>+SUM(K$9:K130)</f>
        <v>31.796883125000058</v>
      </c>
      <c r="X130" s="46">
        <f>+SUM(L$9:L130)</f>
        <v>39.28511489999994</v>
      </c>
      <c r="Y130" s="46">
        <f>+SUM(M$9:M130)</f>
        <v>37.949423809999985</v>
      </c>
      <c r="Z130" s="46">
        <f>+SUM(N$9:N130)</f>
        <v>54.390518957999973</v>
      </c>
      <c r="AA130" s="46">
        <f>+SUM(O$9:O130)</f>
        <v>44.876104429899975</v>
      </c>
      <c r="AB130" s="46">
        <f>+SUM(P$9:P130)</f>
        <v>43.637329380600029</v>
      </c>
      <c r="AC130" s="46">
        <f>+SUM(Q$9:Q130)</f>
        <v>60.646142788000006</v>
      </c>
    </row>
    <row r="131" spans="2:29" ht="14.25" x14ac:dyDescent="0.2">
      <c r="B131" s="31">
        <v>123</v>
      </c>
      <c r="C131" s="31">
        <v>215</v>
      </c>
      <c r="D131" s="48">
        <f t="shared" si="2"/>
        <v>44684</v>
      </c>
      <c r="E131" s="31" t="str">
        <f>VLOOKUP(WEEKDAY(D131),'help sheet'!$A$1:$B$7,2,FALSE)</f>
        <v>Τρίτη</v>
      </c>
      <c r="F131" s="31">
        <v>123</v>
      </c>
      <c r="G131" s="30" t="s">
        <v>10</v>
      </c>
      <c r="H131" s="49">
        <f>VLOOKUP(B131,'c constant values '!$A$3:$N$368,4,FALSE)*'help sheet'!$D$11</f>
        <v>1E-8</v>
      </c>
      <c r="I131" s="49">
        <f>VLOOKUP(B131,'c constant values '!$A$3:$O$368,6,FALSE)*'help sheet'!$E$11+VLOOKUP('TKK 2022'!B131,'c constant values '!$A$3:$O$368,10,FALSE)*'help sheet'!$E$12</f>
        <v>0.22905546399999999</v>
      </c>
      <c r="J131" s="49">
        <f>VLOOKUP(B131,'c constant values '!$A$3:$O$368,4,FALSE)*'help sheet'!$F$11+VLOOKUP('TKK 2022'!B131,'c constant values '!$A$3:$O$368,10,FALSE)*'help sheet'!$F$12</f>
        <v>2.5450615999999999E-2</v>
      </c>
      <c r="K131" s="49">
        <f>VLOOKUP(B131,'c constant values '!$A$3:$O$368,4,FALSE)*'help sheet'!$G$11+VLOOKUP(B131,'c constant values '!$A$3:$O$368,11,FALSE)*'help sheet'!$G$14</f>
        <v>1E-8</v>
      </c>
      <c r="L131" s="49">
        <f>VLOOKUP(B131,'c constant values '!$A$3:$O$368,12,FALSE)*'help sheet'!$H$13</f>
        <v>0.24223912</v>
      </c>
      <c r="M131" s="49">
        <f>VLOOKUP(B131,'c constant values '!$A$3:$O$368,13,FALSE)*'help sheet'!$I$13</f>
        <v>0.29330917000000001</v>
      </c>
      <c r="N131" s="49">
        <f>VLOOKUP(B131,'c constant values '!$A$3:$O$368,8,FALSE)*'help sheet'!$J$11+VLOOKUP('TKK 2022'!B131,'c constant values '!$A$3:$O$368,14,FALSE)*'help sheet'!$J$13</f>
        <v>0.1235471365</v>
      </c>
      <c r="O131" s="49">
        <f>VLOOKUP(B131,'c constant values '!$A$3:$O$368,4,FALSE)*'help sheet'!$K$11+VLOOKUP('TKK 2022'!B131,'c constant values '!$A$3:$O$368,12,FALSE)*'help sheet'!$K$13</f>
        <v>0.18652412470000002</v>
      </c>
      <c r="P131" s="49">
        <f>VLOOKUP(B131,'c constant values '!$A$3:$O$368,6,FALSE)*'help sheet'!$L$11+VLOOKUP('TKK 2022'!B131,'c constant values '!$A$3:$O$368,13,FALSE)*'help sheet'!$L$13</f>
        <v>0.2258480632</v>
      </c>
      <c r="Q131" s="49">
        <f>VLOOKUP(B131,'c constant values '!$A$3:$O$368,8,FALSE)*'help sheet'!$M$11+VLOOKUP('TKK 2022'!B131,'c constant values '!$A$3:$O$368,14,FALSE)*'help sheet'!$M$13</f>
        <v>3.5299189000000009E-2</v>
      </c>
      <c r="R131" s="29"/>
      <c r="S131" s="30" t="s">
        <v>10</v>
      </c>
      <c r="T131" s="46">
        <f>+SUM(H$9:H131)</f>
        <v>63.593765040000079</v>
      </c>
      <c r="U131" s="46">
        <f>+SUM(I$9:I131)</f>
        <v>40.70951049199995</v>
      </c>
      <c r="V131" s="46">
        <f>+SUM(J$9:J131)</f>
        <v>61.061229168000018</v>
      </c>
      <c r="W131" s="46">
        <f>+SUM(K$9:K131)</f>
        <v>31.796883135000058</v>
      </c>
      <c r="X131" s="46">
        <f>+SUM(L$9:L131)</f>
        <v>39.52735401999994</v>
      </c>
      <c r="Y131" s="46">
        <f>+SUM(M$9:M131)</f>
        <v>38.242732979999985</v>
      </c>
      <c r="Z131" s="46">
        <f>+SUM(N$9:N131)</f>
        <v>54.514066094499974</v>
      </c>
      <c r="AA131" s="46">
        <f>+SUM(O$9:O131)</f>
        <v>45.062628554599975</v>
      </c>
      <c r="AB131" s="46">
        <f>+SUM(P$9:P131)</f>
        <v>43.863177443800026</v>
      </c>
      <c r="AC131" s="46">
        <f>+SUM(Q$9:Q131)</f>
        <v>60.681441977000006</v>
      </c>
    </row>
    <row r="132" spans="2:29" ht="14.25" x14ac:dyDescent="0.2">
      <c r="B132" s="31">
        <v>124</v>
      </c>
      <c r="C132" s="31">
        <v>216</v>
      </c>
      <c r="D132" s="48">
        <f t="shared" si="2"/>
        <v>44685</v>
      </c>
      <c r="E132" s="31" t="str">
        <f>VLOOKUP(WEEKDAY(D132),'help sheet'!$A$1:$B$7,2,FALSE)</f>
        <v>Τετάρτη</v>
      </c>
      <c r="F132" s="31">
        <v>124</v>
      </c>
      <c r="G132" s="30" t="s">
        <v>10</v>
      </c>
      <c r="H132" s="49">
        <f>VLOOKUP(B132,'c constant values '!$A$3:$N$368,4,FALSE)*'help sheet'!$D$11</f>
        <v>1E-8</v>
      </c>
      <c r="I132" s="49">
        <f>VLOOKUP(B132,'c constant values '!$A$3:$O$368,6,FALSE)*'help sheet'!$E$11+VLOOKUP('TKK 2022'!B132,'c constant values '!$A$3:$O$368,10,FALSE)*'help sheet'!$E$12</f>
        <v>0.22905546399999999</v>
      </c>
      <c r="J132" s="49">
        <f>VLOOKUP(B132,'c constant values '!$A$3:$O$368,4,FALSE)*'help sheet'!$F$11+VLOOKUP('TKK 2022'!B132,'c constant values '!$A$3:$O$368,10,FALSE)*'help sheet'!$F$12</f>
        <v>2.5450615999999999E-2</v>
      </c>
      <c r="K132" s="49">
        <f>VLOOKUP(B132,'c constant values '!$A$3:$O$368,4,FALSE)*'help sheet'!$G$11+VLOOKUP(B132,'c constant values '!$A$3:$O$368,11,FALSE)*'help sheet'!$G$14</f>
        <v>1E-8</v>
      </c>
      <c r="L132" s="49">
        <f>VLOOKUP(B132,'c constant values '!$A$3:$O$368,12,FALSE)*'help sheet'!$H$13</f>
        <v>0.24223912</v>
      </c>
      <c r="M132" s="49">
        <f>VLOOKUP(B132,'c constant values '!$A$3:$O$368,13,FALSE)*'help sheet'!$I$13</f>
        <v>0.29330917000000001</v>
      </c>
      <c r="N132" s="49">
        <f>VLOOKUP(B132,'c constant values '!$A$3:$O$368,8,FALSE)*'help sheet'!$J$11+VLOOKUP('TKK 2022'!B132,'c constant values '!$A$3:$O$368,14,FALSE)*'help sheet'!$J$13</f>
        <v>0.1235471365</v>
      </c>
      <c r="O132" s="49">
        <f>VLOOKUP(B132,'c constant values '!$A$3:$O$368,4,FALSE)*'help sheet'!$K$11+VLOOKUP('TKK 2022'!B132,'c constant values '!$A$3:$O$368,12,FALSE)*'help sheet'!$K$13</f>
        <v>0.18652412470000002</v>
      </c>
      <c r="P132" s="49">
        <f>VLOOKUP(B132,'c constant values '!$A$3:$O$368,6,FALSE)*'help sheet'!$L$11+VLOOKUP('TKK 2022'!B132,'c constant values '!$A$3:$O$368,13,FALSE)*'help sheet'!$L$13</f>
        <v>0.2258480632</v>
      </c>
      <c r="Q132" s="49">
        <f>VLOOKUP(B132,'c constant values '!$A$3:$O$368,8,FALSE)*'help sheet'!$M$11+VLOOKUP('TKK 2022'!B132,'c constant values '!$A$3:$O$368,14,FALSE)*'help sheet'!$M$13</f>
        <v>3.5299189000000009E-2</v>
      </c>
      <c r="R132" s="29"/>
      <c r="S132" s="30" t="s">
        <v>10</v>
      </c>
      <c r="T132" s="46">
        <f>+SUM(H$9:H132)</f>
        <v>63.59376505000008</v>
      </c>
      <c r="U132" s="46">
        <f>+SUM(I$9:I132)</f>
        <v>40.938565955999948</v>
      </c>
      <c r="V132" s="46">
        <f>+SUM(J$9:J132)</f>
        <v>61.086679784000019</v>
      </c>
      <c r="W132" s="46">
        <f>+SUM(K$9:K132)</f>
        <v>31.796883145000059</v>
      </c>
      <c r="X132" s="46">
        <f>+SUM(L$9:L132)</f>
        <v>39.769593139999941</v>
      </c>
      <c r="Y132" s="46">
        <f>+SUM(M$9:M132)</f>
        <v>38.536042149999986</v>
      </c>
      <c r="Z132" s="46">
        <f>+SUM(N$9:N132)</f>
        <v>54.637613230999975</v>
      </c>
      <c r="AA132" s="46">
        <f>+SUM(O$9:O132)</f>
        <v>45.249152679299975</v>
      </c>
      <c r="AB132" s="46">
        <f>+SUM(P$9:P132)</f>
        <v>44.089025507000024</v>
      </c>
      <c r="AC132" s="46">
        <f>+SUM(Q$9:Q132)</f>
        <v>60.716741166000006</v>
      </c>
    </row>
    <row r="133" spans="2:29" ht="14.25" x14ac:dyDescent="0.2">
      <c r="B133" s="31">
        <v>125</v>
      </c>
      <c r="C133" s="31">
        <v>217</v>
      </c>
      <c r="D133" s="48">
        <f t="shared" si="2"/>
        <v>44686</v>
      </c>
      <c r="E133" s="31" t="str">
        <f>VLOOKUP(WEEKDAY(D133),'help sheet'!$A$1:$B$7,2,FALSE)</f>
        <v>Πέμπτη</v>
      </c>
      <c r="F133" s="31">
        <v>125</v>
      </c>
      <c r="G133" s="30" t="s">
        <v>10</v>
      </c>
      <c r="H133" s="49">
        <f>VLOOKUP(B133,'c constant values '!$A$3:$N$368,4,FALSE)*'help sheet'!$D$11</f>
        <v>1E-8</v>
      </c>
      <c r="I133" s="49">
        <f>VLOOKUP(B133,'c constant values '!$A$3:$O$368,6,FALSE)*'help sheet'!$E$11+VLOOKUP('TKK 2022'!B133,'c constant values '!$A$3:$O$368,10,FALSE)*'help sheet'!$E$12</f>
        <v>0.22905546399999999</v>
      </c>
      <c r="J133" s="49">
        <f>VLOOKUP(B133,'c constant values '!$A$3:$O$368,4,FALSE)*'help sheet'!$F$11+VLOOKUP('TKK 2022'!B133,'c constant values '!$A$3:$O$368,10,FALSE)*'help sheet'!$F$12</f>
        <v>2.5450615999999999E-2</v>
      </c>
      <c r="K133" s="49">
        <f>VLOOKUP(B133,'c constant values '!$A$3:$O$368,4,FALSE)*'help sheet'!$G$11+VLOOKUP(B133,'c constant values '!$A$3:$O$368,11,FALSE)*'help sheet'!$G$14</f>
        <v>1E-8</v>
      </c>
      <c r="L133" s="49">
        <f>VLOOKUP(B133,'c constant values '!$A$3:$O$368,12,FALSE)*'help sheet'!$H$13</f>
        <v>0.24223912</v>
      </c>
      <c r="M133" s="49">
        <f>VLOOKUP(B133,'c constant values '!$A$3:$O$368,13,FALSE)*'help sheet'!$I$13</f>
        <v>0.29330917000000001</v>
      </c>
      <c r="N133" s="49">
        <f>VLOOKUP(B133,'c constant values '!$A$3:$O$368,8,FALSE)*'help sheet'!$J$11+VLOOKUP('TKK 2022'!B133,'c constant values '!$A$3:$O$368,14,FALSE)*'help sheet'!$J$13</f>
        <v>0.1235471365</v>
      </c>
      <c r="O133" s="49">
        <f>VLOOKUP(B133,'c constant values '!$A$3:$O$368,4,FALSE)*'help sheet'!$K$11+VLOOKUP('TKK 2022'!B133,'c constant values '!$A$3:$O$368,12,FALSE)*'help sheet'!$K$13</f>
        <v>0.18652412470000002</v>
      </c>
      <c r="P133" s="49">
        <f>VLOOKUP(B133,'c constant values '!$A$3:$O$368,6,FALSE)*'help sheet'!$L$11+VLOOKUP('TKK 2022'!B133,'c constant values '!$A$3:$O$368,13,FALSE)*'help sheet'!$L$13</f>
        <v>0.2258480632</v>
      </c>
      <c r="Q133" s="49">
        <f>VLOOKUP(B133,'c constant values '!$A$3:$O$368,8,FALSE)*'help sheet'!$M$11+VLOOKUP('TKK 2022'!B133,'c constant values '!$A$3:$O$368,14,FALSE)*'help sheet'!$M$13</f>
        <v>3.5299189000000009E-2</v>
      </c>
      <c r="R133" s="29"/>
      <c r="S133" s="30" t="s">
        <v>10</v>
      </c>
      <c r="T133" s="46">
        <f>+SUM(H$9:H133)</f>
        <v>63.593765060000081</v>
      </c>
      <c r="U133" s="46">
        <f>+SUM(I$9:I133)</f>
        <v>41.167621419999946</v>
      </c>
      <c r="V133" s="46">
        <f>+SUM(J$9:J133)</f>
        <v>61.112130400000019</v>
      </c>
      <c r="W133" s="46">
        <f>+SUM(K$9:K133)</f>
        <v>31.79688315500006</v>
      </c>
      <c r="X133" s="46">
        <f>+SUM(L$9:L133)</f>
        <v>40.011832259999942</v>
      </c>
      <c r="Y133" s="46">
        <f>+SUM(M$9:M133)</f>
        <v>38.829351319999986</v>
      </c>
      <c r="Z133" s="46">
        <f>+SUM(N$9:N133)</f>
        <v>54.761160367499976</v>
      </c>
      <c r="AA133" s="46">
        <f>+SUM(O$9:O133)</f>
        <v>45.435676803999975</v>
      </c>
      <c r="AB133" s="46">
        <f>+SUM(P$9:P133)</f>
        <v>44.314873570200021</v>
      </c>
      <c r="AC133" s="46">
        <f>+SUM(Q$9:Q133)</f>
        <v>60.752040355000005</v>
      </c>
    </row>
    <row r="134" spans="2:29" ht="14.25" x14ac:dyDescent="0.2">
      <c r="B134" s="31">
        <v>126</v>
      </c>
      <c r="C134" s="31">
        <v>218</v>
      </c>
      <c r="D134" s="48">
        <f t="shared" si="2"/>
        <v>44687</v>
      </c>
      <c r="E134" s="31" t="str">
        <f>VLOOKUP(WEEKDAY(D134),'help sheet'!$A$1:$B$7,2,FALSE)</f>
        <v xml:space="preserve">Παρασκευή </v>
      </c>
      <c r="F134" s="31">
        <v>126</v>
      </c>
      <c r="G134" s="30" t="s">
        <v>10</v>
      </c>
      <c r="H134" s="49">
        <f>VLOOKUP(B134,'c constant values '!$A$3:$N$368,4,FALSE)*'help sheet'!$D$11</f>
        <v>1E-8</v>
      </c>
      <c r="I134" s="49">
        <f>VLOOKUP(B134,'c constant values '!$A$3:$O$368,6,FALSE)*'help sheet'!$E$11+VLOOKUP('TKK 2022'!B134,'c constant values '!$A$3:$O$368,10,FALSE)*'help sheet'!$E$12</f>
        <v>0.22905546399999999</v>
      </c>
      <c r="J134" s="49">
        <f>VLOOKUP(B134,'c constant values '!$A$3:$O$368,4,FALSE)*'help sheet'!$F$11+VLOOKUP('TKK 2022'!B134,'c constant values '!$A$3:$O$368,10,FALSE)*'help sheet'!$F$12</f>
        <v>2.5450615999999999E-2</v>
      </c>
      <c r="K134" s="49">
        <f>VLOOKUP(B134,'c constant values '!$A$3:$O$368,4,FALSE)*'help sheet'!$G$11+VLOOKUP(B134,'c constant values '!$A$3:$O$368,11,FALSE)*'help sheet'!$G$14</f>
        <v>1E-8</v>
      </c>
      <c r="L134" s="49">
        <f>VLOOKUP(B134,'c constant values '!$A$3:$O$368,12,FALSE)*'help sheet'!$H$13</f>
        <v>0.24223912</v>
      </c>
      <c r="M134" s="49">
        <f>VLOOKUP(B134,'c constant values '!$A$3:$O$368,13,FALSE)*'help sheet'!$I$13</f>
        <v>0.29330917000000001</v>
      </c>
      <c r="N134" s="49">
        <f>VLOOKUP(B134,'c constant values '!$A$3:$O$368,8,FALSE)*'help sheet'!$J$11+VLOOKUP('TKK 2022'!B134,'c constant values '!$A$3:$O$368,14,FALSE)*'help sheet'!$J$13</f>
        <v>0.1235471365</v>
      </c>
      <c r="O134" s="49">
        <f>VLOOKUP(B134,'c constant values '!$A$3:$O$368,4,FALSE)*'help sheet'!$K$11+VLOOKUP('TKK 2022'!B134,'c constant values '!$A$3:$O$368,12,FALSE)*'help sheet'!$K$13</f>
        <v>0.18652412470000002</v>
      </c>
      <c r="P134" s="49">
        <f>VLOOKUP(B134,'c constant values '!$A$3:$O$368,6,FALSE)*'help sheet'!$L$11+VLOOKUP('TKK 2022'!B134,'c constant values '!$A$3:$O$368,13,FALSE)*'help sheet'!$L$13</f>
        <v>0.2258480632</v>
      </c>
      <c r="Q134" s="49">
        <f>VLOOKUP(B134,'c constant values '!$A$3:$O$368,8,FALSE)*'help sheet'!$M$11+VLOOKUP('TKK 2022'!B134,'c constant values '!$A$3:$O$368,14,FALSE)*'help sheet'!$M$13</f>
        <v>3.5299189000000009E-2</v>
      </c>
      <c r="R134" s="29"/>
      <c r="S134" s="30" t="s">
        <v>10</v>
      </c>
      <c r="T134" s="46">
        <f>+SUM(H$9:H134)</f>
        <v>63.593765070000082</v>
      </c>
      <c r="U134" s="46">
        <f>+SUM(I$9:I134)</f>
        <v>41.396676883999945</v>
      </c>
      <c r="V134" s="46">
        <f>+SUM(J$9:J134)</f>
        <v>61.13758101600002</v>
      </c>
      <c r="W134" s="46">
        <f>+SUM(K$9:K134)</f>
        <v>31.796883165000061</v>
      </c>
      <c r="X134" s="46">
        <f>+SUM(L$9:L134)</f>
        <v>40.254071379999942</v>
      </c>
      <c r="Y134" s="46">
        <f>+SUM(M$9:M134)</f>
        <v>39.122660489999987</v>
      </c>
      <c r="Z134" s="46">
        <f>+SUM(N$9:N134)</f>
        <v>54.884707503999977</v>
      </c>
      <c r="AA134" s="46">
        <f>+SUM(O$9:O134)</f>
        <v>45.622200928699975</v>
      </c>
      <c r="AB134" s="46">
        <f>+SUM(P$9:P134)</f>
        <v>44.540721633400018</v>
      </c>
      <c r="AC134" s="46">
        <f>+SUM(Q$9:Q134)</f>
        <v>60.787339544000005</v>
      </c>
    </row>
    <row r="135" spans="2:29" ht="14.25" x14ac:dyDescent="0.2">
      <c r="B135" s="31">
        <v>127</v>
      </c>
      <c r="C135" s="31">
        <v>219</v>
      </c>
      <c r="D135" s="48">
        <f t="shared" si="2"/>
        <v>44688</v>
      </c>
      <c r="E135" s="31" t="str">
        <f>VLOOKUP(WEEKDAY(D135),'help sheet'!$A$1:$B$7,2,FALSE)</f>
        <v>Σάββατο</v>
      </c>
      <c r="F135" s="31">
        <v>127</v>
      </c>
      <c r="G135" s="30" t="s">
        <v>10</v>
      </c>
      <c r="H135" s="49">
        <f>VLOOKUP(B135,'c constant values '!$A$3:$N$368,4,FALSE)*'help sheet'!$D$11</f>
        <v>1E-8</v>
      </c>
      <c r="I135" s="49">
        <f>VLOOKUP(B135,'c constant values '!$A$3:$O$368,6,FALSE)*'help sheet'!$E$11+VLOOKUP('TKK 2022'!B135,'c constant values '!$A$3:$O$368,10,FALSE)*'help sheet'!$E$12</f>
        <v>0.22905546399999999</v>
      </c>
      <c r="J135" s="49">
        <f>VLOOKUP(B135,'c constant values '!$A$3:$O$368,4,FALSE)*'help sheet'!$F$11+VLOOKUP('TKK 2022'!B135,'c constant values '!$A$3:$O$368,10,FALSE)*'help sheet'!$F$12</f>
        <v>2.5450615999999999E-2</v>
      </c>
      <c r="K135" s="49">
        <f>VLOOKUP(B135,'c constant values '!$A$3:$O$368,4,FALSE)*'help sheet'!$G$11+VLOOKUP(B135,'c constant values '!$A$3:$O$368,11,FALSE)*'help sheet'!$G$14</f>
        <v>1E-8</v>
      </c>
      <c r="L135" s="49">
        <f>VLOOKUP(B135,'c constant values '!$A$3:$O$368,12,FALSE)*'help sheet'!$H$13</f>
        <v>0.24223912</v>
      </c>
      <c r="M135" s="49">
        <f>VLOOKUP(B135,'c constant values '!$A$3:$O$368,13,FALSE)*'help sheet'!$I$13</f>
        <v>0.29330917000000001</v>
      </c>
      <c r="N135" s="49">
        <f>VLOOKUP(B135,'c constant values '!$A$3:$O$368,8,FALSE)*'help sheet'!$J$11+VLOOKUP('TKK 2022'!B135,'c constant values '!$A$3:$O$368,14,FALSE)*'help sheet'!$J$13</f>
        <v>1E-8</v>
      </c>
      <c r="O135" s="49">
        <f>VLOOKUP(B135,'c constant values '!$A$3:$O$368,4,FALSE)*'help sheet'!$K$11+VLOOKUP('TKK 2022'!B135,'c constant values '!$A$3:$O$368,12,FALSE)*'help sheet'!$K$13</f>
        <v>0.18652412470000002</v>
      </c>
      <c r="P135" s="49">
        <f>VLOOKUP(B135,'c constant values '!$A$3:$O$368,6,FALSE)*'help sheet'!$L$11+VLOOKUP('TKK 2022'!B135,'c constant values '!$A$3:$O$368,13,FALSE)*'help sheet'!$L$13</f>
        <v>0.2258480632</v>
      </c>
      <c r="Q135" s="49">
        <f>VLOOKUP(B135,'c constant values '!$A$3:$O$368,8,FALSE)*'help sheet'!$M$11+VLOOKUP('TKK 2022'!B135,'c constant values '!$A$3:$O$368,14,FALSE)*'help sheet'!$M$13</f>
        <v>1.0000000000000002E-8</v>
      </c>
      <c r="R135" s="29"/>
      <c r="S135" s="30" t="s">
        <v>10</v>
      </c>
      <c r="T135" s="46">
        <f>+SUM(H$9:H135)</f>
        <v>63.593765080000082</v>
      </c>
      <c r="U135" s="46">
        <f>+SUM(I$9:I135)</f>
        <v>41.625732347999943</v>
      </c>
      <c r="V135" s="46">
        <f>+SUM(J$9:J135)</f>
        <v>61.16303163200002</v>
      </c>
      <c r="W135" s="46">
        <f>+SUM(K$9:K135)</f>
        <v>31.796883175000062</v>
      </c>
      <c r="X135" s="46">
        <f>+SUM(L$9:L135)</f>
        <v>40.496310499999943</v>
      </c>
      <c r="Y135" s="46">
        <f>+SUM(M$9:M135)</f>
        <v>39.415969659999988</v>
      </c>
      <c r="Z135" s="46">
        <f>+SUM(N$9:N135)</f>
        <v>54.884707513999977</v>
      </c>
      <c r="AA135" s="46">
        <f>+SUM(O$9:O135)</f>
        <v>45.808725053399975</v>
      </c>
      <c r="AB135" s="46">
        <f>+SUM(P$9:P135)</f>
        <v>44.766569696600016</v>
      </c>
      <c r="AC135" s="46">
        <f>+SUM(Q$9:Q135)</f>
        <v>60.787339554000006</v>
      </c>
    </row>
    <row r="136" spans="2:29" ht="14.25" x14ac:dyDescent="0.2">
      <c r="B136" s="31">
        <v>128</v>
      </c>
      <c r="C136" s="31">
        <v>220</v>
      </c>
      <c r="D136" s="48">
        <f t="shared" si="2"/>
        <v>44689</v>
      </c>
      <c r="E136" s="31" t="str">
        <f>VLOOKUP(WEEKDAY(D136),'help sheet'!$A$1:$B$7,2,FALSE)</f>
        <v>Κυριακή</v>
      </c>
      <c r="F136" s="31">
        <v>128</v>
      </c>
      <c r="G136" s="30" t="s">
        <v>10</v>
      </c>
      <c r="H136" s="49">
        <f>VLOOKUP(B136,'c constant values '!$A$3:$N$368,4,FALSE)*'help sheet'!$D$11</f>
        <v>1E-8</v>
      </c>
      <c r="I136" s="49">
        <f>VLOOKUP(B136,'c constant values '!$A$3:$O$368,6,FALSE)*'help sheet'!$E$11+VLOOKUP('TKK 2022'!B136,'c constant values '!$A$3:$O$368,10,FALSE)*'help sheet'!$E$12</f>
        <v>0.22905546399999999</v>
      </c>
      <c r="J136" s="49">
        <f>VLOOKUP(B136,'c constant values '!$A$3:$O$368,4,FALSE)*'help sheet'!$F$11+VLOOKUP('TKK 2022'!B136,'c constant values '!$A$3:$O$368,10,FALSE)*'help sheet'!$F$12</f>
        <v>2.5450615999999999E-2</v>
      </c>
      <c r="K136" s="49">
        <f>VLOOKUP(B136,'c constant values '!$A$3:$O$368,4,FALSE)*'help sheet'!$G$11+VLOOKUP(B136,'c constant values '!$A$3:$O$368,11,FALSE)*'help sheet'!$G$14</f>
        <v>1E-8</v>
      </c>
      <c r="L136" s="49">
        <f>VLOOKUP(B136,'c constant values '!$A$3:$O$368,12,FALSE)*'help sheet'!$H$13</f>
        <v>0.24223912</v>
      </c>
      <c r="M136" s="49">
        <f>VLOOKUP(B136,'c constant values '!$A$3:$O$368,13,FALSE)*'help sheet'!$I$13</f>
        <v>1E-8</v>
      </c>
      <c r="N136" s="49">
        <f>VLOOKUP(B136,'c constant values '!$A$3:$O$368,8,FALSE)*'help sheet'!$J$11+VLOOKUP('TKK 2022'!B136,'c constant values '!$A$3:$O$368,14,FALSE)*'help sheet'!$J$13</f>
        <v>1E-8</v>
      </c>
      <c r="O136" s="49">
        <f>VLOOKUP(B136,'c constant values '!$A$3:$O$368,4,FALSE)*'help sheet'!$K$11+VLOOKUP('TKK 2022'!B136,'c constant values '!$A$3:$O$368,12,FALSE)*'help sheet'!$K$13</f>
        <v>0.18652412470000002</v>
      </c>
      <c r="P136" s="49">
        <f>VLOOKUP(B136,'c constant values '!$A$3:$O$368,6,FALSE)*'help sheet'!$L$11+VLOOKUP('TKK 2022'!B136,'c constant values '!$A$3:$O$368,13,FALSE)*'help sheet'!$L$13</f>
        <v>1.0000000000000002E-8</v>
      </c>
      <c r="Q136" s="49">
        <f>VLOOKUP(B136,'c constant values '!$A$3:$O$368,8,FALSE)*'help sheet'!$M$11+VLOOKUP('TKK 2022'!B136,'c constant values '!$A$3:$O$368,14,FALSE)*'help sheet'!$M$13</f>
        <v>1.0000000000000002E-8</v>
      </c>
      <c r="R136" s="29"/>
      <c r="S136" s="30" t="s">
        <v>10</v>
      </c>
      <c r="T136" s="46">
        <f>+SUM(H$9:H136)</f>
        <v>63.593765090000083</v>
      </c>
      <c r="U136" s="46">
        <f>+SUM(I$9:I136)</f>
        <v>41.854787811999941</v>
      </c>
      <c r="V136" s="46">
        <f>+SUM(J$9:J136)</f>
        <v>61.188482248000021</v>
      </c>
      <c r="W136" s="46">
        <f>+SUM(K$9:K136)</f>
        <v>31.796883185000063</v>
      </c>
      <c r="X136" s="46">
        <f>+SUM(L$9:L136)</f>
        <v>40.738549619999944</v>
      </c>
      <c r="Y136" s="46">
        <f>+SUM(M$9:M136)</f>
        <v>39.415969669999988</v>
      </c>
      <c r="Z136" s="46">
        <f>+SUM(N$9:N136)</f>
        <v>54.884707523999978</v>
      </c>
      <c r="AA136" s="46">
        <f>+SUM(O$9:O136)</f>
        <v>45.995249178099975</v>
      </c>
      <c r="AB136" s="46">
        <f>+SUM(P$9:P136)</f>
        <v>44.766569706600016</v>
      </c>
      <c r="AC136" s="46">
        <f>+SUM(Q$9:Q136)</f>
        <v>60.787339564000007</v>
      </c>
    </row>
    <row r="137" spans="2:29" ht="14.25" x14ac:dyDescent="0.2">
      <c r="B137" s="31">
        <v>129</v>
      </c>
      <c r="C137" s="31">
        <v>221</v>
      </c>
      <c r="D137" s="48">
        <f t="shared" si="2"/>
        <v>44690</v>
      </c>
      <c r="E137" s="31" t="str">
        <f>VLOOKUP(WEEKDAY(D137),'help sheet'!$A$1:$B$7,2,FALSE)</f>
        <v>Δευτέρα</v>
      </c>
      <c r="F137" s="31">
        <v>129</v>
      </c>
      <c r="G137" s="30" t="s">
        <v>10</v>
      </c>
      <c r="H137" s="49">
        <f>VLOOKUP(B137,'c constant values '!$A$3:$N$368,4,FALSE)*'help sheet'!$D$11</f>
        <v>1E-8</v>
      </c>
      <c r="I137" s="49">
        <f>VLOOKUP(B137,'c constant values '!$A$3:$O$368,6,FALSE)*'help sheet'!$E$11+VLOOKUP('TKK 2022'!B137,'c constant values '!$A$3:$O$368,10,FALSE)*'help sheet'!$E$12</f>
        <v>0.22905546399999999</v>
      </c>
      <c r="J137" s="49">
        <f>VLOOKUP(B137,'c constant values '!$A$3:$O$368,4,FALSE)*'help sheet'!$F$11+VLOOKUP('TKK 2022'!B137,'c constant values '!$A$3:$O$368,10,FALSE)*'help sheet'!$F$12</f>
        <v>2.5450615999999999E-2</v>
      </c>
      <c r="K137" s="49">
        <f>VLOOKUP(B137,'c constant values '!$A$3:$O$368,4,FALSE)*'help sheet'!$G$11+VLOOKUP(B137,'c constant values '!$A$3:$O$368,11,FALSE)*'help sheet'!$G$14</f>
        <v>1E-8</v>
      </c>
      <c r="L137" s="49">
        <f>VLOOKUP(B137,'c constant values '!$A$3:$O$368,12,FALSE)*'help sheet'!$H$13</f>
        <v>0.24223912</v>
      </c>
      <c r="M137" s="49">
        <f>VLOOKUP(B137,'c constant values '!$A$3:$O$368,13,FALSE)*'help sheet'!$I$13</f>
        <v>0.29330917000000001</v>
      </c>
      <c r="N137" s="49">
        <f>VLOOKUP(B137,'c constant values '!$A$3:$O$368,8,FALSE)*'help sheet'!$J$11+VLOOKUP('TKK 2022'!B137,'c constant values '!$A$3:$O$368,14,FALSE)*'help sheet'!$J$13</f>
        <v>0.1235471365</v>
      </c>
      <c r="O137" s="49">
        <f>VLOOKUP(B137,'c constant values '!$A$3:$O$368,4,FALSE)*'help sheet'!$K$11+VLOOKUP('TKK 2022'!B137,'c constant values '!$A$3:$O$368,12,FALSE)*'help sheet'!$K$13</f>
        <v>0.18652412470000002</v>
      </c>
      <c r="P137" s="49">
        <f>VLOOKUP(B137,'c constant values '!$A$3:$O$368,6,FALSE)*'help sheet'!$L$11+VLOOKUP('TKK 2022'!B137,'c constant values '!$A$3:$O$368,13,FALSE)*'help sheet'!$L$13</f>
        <v>0.2258480632</v>
      </c>
      <c r="Q137" s="49">
        <f>VLOOKUP(B137,'c constant values '!$A$3:$O$368,8,FALSE)*'help sheet'!$M$11+VLOOKUP('TKK 2022'!B137,'c constant values '!$A$3:$O$368,14,FALSE)*'help sheet'!$M$13</f>
        <v>3.5299189000000009E-2</v>
      </c>
      <c r="R137" s="29"/>
      <c r="S137" s="30" t="s">
        <v>10</v>
      </c>
      <c r="T137" s="46">
        <f>+SUM(H$9:H137)</f>
        <v>63.593765100000084</v>
      </c>
      <c r="U137" s="46">
        <f>+SUM(I$9:I137)</f>
        <v>42.083843275999939</v>
      </c>
      <c r="V137" s="46">
        <f>+SUM(J$9:J137)</f>
        <v>61.213932864000022</v>
      </c>
      <c r="W137" s="46">
        <f>+SUM(K$9:K137)</f>
        <v>31.796883195000063</v>
      </c>
      <c r="X137" s="46">
        <f>+SUM(L$9:L137)</f>
        <v>40.980788739999944</v>
      </c>
      <c r="Y137" s="46">
        <f>+SUM(M$9:M137)</f>
        <v>39.709278839999989</v>
      </c>
      <c r="Z137" s="46">
        <f>+SUM(N$9:N137)</f>
        <v>55.008254660499979</v>
      </c>
      <c r="AA137" s="46">
        <f>+SUM(O$9:O137)</f>
        <v>46.181773302799975</v>
      </c>
      <c r="AB137" s="46">
        <f>+SUM(P$9:P137)</f>
        <v>44.992417769800014</v>
      </c>
      <c r="AC137" s="46">
        <f>+SUM(Q$9:Q137)</f>
        <v>60.822638753000007</v>
      </c>
    </row>
    <row r="138" spans="2:29" ht="14.25" x14ac:dyDescent="0.2">
      <c r="B138" s="31">
        <v>130</v>
      </c>
      <c r="C138" s="31">
        <v>222</v>
      </c>
      <c r="D138" s="48">
        <f t="shared" si="2"/>
        <v>44691</v>
      </c>
      <c r="E138" s="31" t="str">
        <f>VLOOKUP(WEEKDAY(D138),'help sheet'!$A$1:$B$7,2,FALSE)</f>
        <v>Τρίτη</v>
      </c>
      <c r="F138" s="31">
        <v>130</v>
      </c>
      <c r="G138" s="30" t="s">
        <v>10</v>
      </c>
      <c r="H138" s="49">
        <f>VLOOKUP(B138,'c constant values '!$A$3:$N$368,4,FALSE)*'help sheet'!$D$11</f>
        <v>1E-8</v>
      </c>
      <c r="I138" s="49">
        <f>VLOOKUP(B138,'c constant values '!$A$3:$O$368,6,FALSE)*'help sheet'!$E$11+VLOOKUP('TKK 2022'!B138,'c constant values '!$A$3:$O$368,10,FALSE)*'help sheet'!$E$12</f>
        <v>0.22905546399999999</v>
      </c>
      <c r="J138" s="49">
        <f>VLOOKUP(B138,'c constant values '!$A$3:$O$368,4,FALSE)*'help sheet'!$F$11+VLOOKUP('TKK 2022'!B138,'c constant values '!$A$3:$O$368,10,FALSE)*'help sheet'!$F$12</f>
        <v>2.5450615999999999E-2</v>
      </c>
      <c r="K138" s="49">
        <f>VLOOKUP(B138,'c constant values '!$A$3:$O$368,4,FALSE)*'help sheet'!$G$11+VLOOKUP(B138,'c constant values '!$A$3:$O$368,11,FALSE)*'help sheet'!$G$14</f>
        <v>1E-8</v>
      </c>
      <c r="L138" s="49">
        <f>VLOOKUP(B138,'c constant values '!$A$3:$O$368,12,FALSE)*'help sheet'!$H$13</f>
        <v>0.24223912</v>
      </c>
      <c r="M138" s="49">
        <f>VLOOKUP(B138,'c constant values '!$A$3:$O$368,13,FALSE)*'help sheet'!$I$13</f>
        <v>0.29330917000000001</v>
      </c>
      <c r="N138" s="49">
        <f>VLOOKUP(B138,'c constant values '!$A$3:$O$368,8,FALSE)*'help sheet'!$J$11+VLOOKUP('TKK 2022'!B138,'c constant values '!$A$3:$O$368,14,FALSE)*'help sheet'!$J$13</f>
        <v>0.1235471365</v>
      </c>
      <c r="O138" s="49">
        <f>VLOOKUP(B138,'c constant values '!$A$3:$O$368,4,FALSE)*'help sheet'!$K$11+VLOOKUP('TKK 2022'!B138,'c constant values '!$A$3:$O$368,12,FALSE)*'help sheet'!$K$13</f>
        <v>0.18652412470000002</v>
      </c>
      <c r="P138" s="49">
        <f>VLOOKUP(B138,'c constant values '!$A$3:$O$368,6,FALSE)*'help sheet'!$L$11+VLOOKUP('TKK 2022'!B138,'c constant values '!$A$3:$O$368,13,FALSE)*'help sheet'!$L$13</f>
        <v>0.2258480632</v>
      </c>
      <c r="Q138" s="49">
        <f>VLOOKUP(B138,'c constant values '!$A$3:$O$368,8,FALSE)*'help sheet'!$M$11+VLOOKUP('TKK 2022'!B138,'c constant values '!$A$3:$O$368,14,FALSE)*'help sheet'!$M$13</f>
        <v>3.5299189000000009E-2</v>
      </c>
      <c r="R138" s="29"/>
      <c r="S138" s="30" t="s">
        <v>10</v>
      </c>
      <c r="T138" s="46">
        <f>+SUM(H$9:H138)</f>
        <v>63.593765110000085</v>
      </c>
      <c r="U138" s="46">
        <f>+SUM(I$9:I138)</f>
        <v>42.312898739999937</v>
      </c>
      <c r="V138" s="46">
        <f>+SUM(J$9:J138)</f>
        <v>61.239383480000022</v>
      </c>
      <c r="W138" s="46">
        <f>+SUM(K$9:K138)</f>
        <v>31.796883205000064</v>
      </c>
      <c r="X138" s="46">
        <f>+SUM(L$9:L138)</f>
        <v>41.223027859999945</v>
      </c>
      <c r="Y138" s="46">
        <f>+SUM(M$9:M138)</f>
        <v>40.00258800999999</v>
      </c>
      <c r="Z138" s="46">
        <f>+SUM(N$9:N138)</f>
        <v>55.13180179699998</v>
      </c>
      <c r="AA138" s="46">
        <f>+SUM(O$9:O138)</f>
        <v>46.368297427499975</v>
      </c>
      <c r="AB138" s="46">
        <f>+SUM(P$9:P138)</f>
        <v>45.218265833000011</v>
      </c>
      <c r="AC138" s="46">
        <f>+SUM(Q$9:Q138)</f>
        <v>60.857937942000007</v>
      </c>
    </row>
    <row r="139" spans="2:29" ht="14.25" x14ac:dyDescent="0.2">
      <c r="B139" s="31">
        <v>131</v>
      </c>
      <c r="C139" s="31">
        <v>223</v>
      </c>
      <c r="D139" s="48">
        <f t="shared" ref="D139:D202" si="3">D138+1</f>
        <v>44692</v>
      </c>
      <c r="E139" s="31" t="str">
        <f>VLOOKUP(WEEKDAY(D139),'help sheet'!$A$1:$B$7,2,FALSE)</f>
        <v>Τετάρτη</v>
      </c>
      <c r="F139" s="31">
        <v>131</v>
      </c>
      <c r="G139" s="30" t="s">
        <v>10</v>
      </c>
      <c r="H139" s="49">
        <f>VLOOKUP(B139,'c constant values '!$A$3:$N$368,4,FALSE)*'help sheet'!$D$11</f>
        <v>1E-8</v>
      </c>
      <c r="I139" s="49">
        <f>VLOOKUP(B139,'c constant values '!$A$3:$O$368,6,FALSE)*'help sheet'!$E$11+VLOOKUP('TKK 2022'!B139,'c constant values '!$A$3:$O$368,10,FALSE)*'help sheet'!$E$12</f>
        <v>0.22905546399999999</v>
      </c>
      <c r="J139" s="49">
        <f>VLOOKUP(B139,'c constant values '!$A$3:$O$368,4,FALSE)*'help sheet'!$F$11+VLOOKUP('TKK 2022'!B139,'c constant values '!$A$3:$O$368,10,FALSE)*'help sheet'!$F$12</f>
        <v>2.5450615999999999E-2</v>
      </c>
      <c r="K139" s="49">
        <f>VLOOKUP(B139,'c constant values '!$A$3:$O$368,4,FALSE)*'help sheet'!$G$11+VLOOKUP(B139,'c constant values '!$A$3:$O$368,11,FALSE)*'help sheet'!$G$14</f>
        <v>1E-8</v>
      </c>
      <c r="L139" s="49">
        <f>VLOOKUP(B139,'c constant values '!$A$3:$O$368,12,FALSE)*'help sheet'!$H$13</f>
        <v>0.24223912</v>
      </c>
      <c r="M139" s="49">
        <f>VLOOKUP(B139,'c constant values '!$A$3:$O$368,13,FALSE)*'help sheet'!$I$13</f>
        <v>0.29330917000000001</v>
      </c>
      <c r="N139" s="49">
        <f>VLOOKUP(B139,'c constant values '!$A$3:$O$368,8,FALSE)*'help sheet'!$J$11+VLOOKUP('TKK 2022'!B139,'c constant values '!$A$3:$O$368,14,FALSE)*'help sheet'!$J$13</f>
        <v>0.1235471365</v>
      </c>
      <c r="O139" s="49">
        <f>VLOOKUP(B139,'c constant values '!$A$3:$O$368,4,FALSE)*'help sheet'!$K$11+VLOOKUP('TKK 2022'!B139,'c constant values '!$A$3:$O$368,12,FALSE)*'help sheet'!$K$13</f>
        <v>0.18652412470000002</v>
      </c>
      <c r="P139" s="49">
        <f>VLOOKUP(B139,'c constant values '!$A$3:$O$368,6,FALSE)*'help sheet'!$L$11+VLOOKUP('TKK 2022'!B139,'c constant values '!$A$3:$O$368,13,FALSE)*'help sheet'!$L$13</f>
        <v>0.2258480632</v>
      </c>
      <c r="Q139" s="49">
        <f>VLOOKUP(B139,'c constant values '!$A$3:$O$368,8,FALSE)*'help sheet'!$M$11+VLOOKUP('TKK 2022'!B139,'c constant values '!$A$3:$O$368,14,FALSE)*'help sheet'!$M$13</f>
        <v>3.5299189000000009E-2</v>
      </c>
      <c r="R139" s="29"/>
      <c r="S139" s="30" t="s">
        <v>10</v>
      </c>
      <c r="T139" s="46">
        <f>+SUM(H$9:H139)</f>
        <v>63.593765120000086</v>
      </c>
      <c r="U139" s="46">
        <f>+SUM(I$9:I139)</f>
        <v>42.541954203999936</v>
      </c>
      <c r="V139" s="46">
        <f>+SUM(J$9:J139)</f>
        <v>61.264834096000023</v>
      </c>
      <c r="W139" s="46">
        <f>+SUM(K$9:K139)</f>
        <v>31.796883215000065</v>
      </c>
      <c r="X139" s="46">
        <f>+SUM(L$9:L139)</f>
        <v>41.465266979999946</v>
      </c>
      <c r="Y139" s="46">
        <f>+SUM(M$9:M139)</f>
        <v>40.29589717999999</v>
      </c>
      <c r="Z139" s="46">
        <f>+SUM(N$9:N139)</f>
        <v>55.255348933499981</v>
      </c>
      <c r="AA139" s="46">
        <f>+SUM(O$9:O139)</f>
        <v>46.554821552199975</v>
      </c>
      <c r="AB139" s="46">
        <f>+SUM(P$9:P139)</f>
        <v>45.444113896200008</v>
      </c>
      <c r="AC139" s="46">
        <f>+SUM(Q$9:Q139)</f>
        <v>60.893237131000006</v>
      </c>
    </row>
    <row r="140" spans="2:29" ht="14.25" x14ac:dyDescent="0.2">
      <c r="B140" s="31">
        <v>132</v>
      </c>
      <c r="C140" s="31">
        <v>224</v>
      </c>
      <c r="D140" s="48">
        <f t="shared" si="3"/>
        <v>44693</v>
      </c>
      <c r="E140" s="31" t="str">
        <f>VLOOKUP(WEEKDAY(D140),'help sheet'!$A$1:$B$7,2,FALSE)</f>
        <v>Πέμπτη</v>
      </c>
      <c r="F140" s="31">
        <v>132</v>
      </c>
      <c r="G140" s="30" t="s">
        <v>10</v>
      </c>
      <c r="H140" s="49">
        <f>VLOOKUP(B140,'c constant values '!$A$3:$N$368,4,FALSE)*'help sheet'!$D$11</f>
        <v>1E-8</v>
      </c>
      <c r="I140" s="49">
        <f>VLOOKUP(B140,'c constant values '!$A$3:$O$368,6,FALSE)*'help sheet'!$E$11+VLOOKUP('TKK 2022'!B140,'c constant values '!$A$3:$O$368,10,FALSE)*'help sheet'!$E$12</f>
        <v>0.22905546399999999</v>
      </c>
      <c r="J140" s="49">
        <f>VLOOKUP(B140,'c constant values '!$A$3:$O$368,4,FALSE)*'help sheet'!$F$11+VLOOKUP('TKK 2022'!B140,'c constant values '!$A$3:$O$368,10,FALSE)*'help sheet'!$F$12</f>
        <v>2.5450615999999999E-2</v>
      </c>
      <c r="K140" s="49">
        <f>VLOOKUP(B140,'c constant values '!$A$3:$O$368,4,FALSE)*'help sheet'!$G$11+VLOOKUP(B140,'c constant values '!$A$3:$O$368,11,FALSE)*'help sheet'!$G$14</f>
        <v>1E-8</v>
      </c>
      <c r="L140" s="49">
        <f>VLOOKUP(B140,'c constant values '!$A$3:$O$368,12,FALSE)*'help sheet'!$H$13</f>
        <v>0.24223912</v>
      </c>
      <c r="M140" s="49">
        <f>VLOOKUP(B140,'c constant values '!$A$3:$O$368,13,FALSE)*'help sheet'!$I$13</f>
        <v>0.29330917000000001</v>
      </c>
      <c r="N140" s="49">
        <f>VLOOKUP(B140,'c constant values '!$A$3:$O$368,8,FALSE)*'help sheet'!$J$11+VLOOKUP('TKK 2022'!B140,'c constant values '!$A$3:$O$368,14,FALSE)*'help sheet'!$J$13</f>
        <v>0.1235471365</v>
      </c>
      <c r="O140" s="49">
        <f>VLOOKUP(B140,'c constant values '!$A$3:$O$368,4,FALSE)*'help sheet'!$K$11+VLOOKUP('TKK 2022'!B140,'c constant values '!$A$3:$O$368,12,FALSE)*'help sheet'!$K$13</f>
        <v>0.18652412470000002</v>
      </c>
      <c r="P140" s="49">
        <f>VLOOKUP(B140,'c constant values '!$A$3:$O$368,6,FALSE)*'help sheet'!$L$11+VLOOKUP('TKK 2022'!B140,'c constant values '!$A$3:$O$368,13,FALSE)*'help sheet'!$L$13</f>
        <v>0.2258480632</v>
      </c>
      <c r="Q140" s="49">
        <f>VLOOKUP(B140,'c constant values '!$A$3:$O$368,8,FALSE)*'help sheet'!$M$11+VLOOKUP('TKK 2022'!B140,'c constant values '!$A$3:$O$368,14,FALSE)*'help sheet'!$M$13</f>
        <v>3.5299189000000009E-2</v>
      </c>
      <c r="R140" s="29"/>
      <c r="S140" s="30" t="s">
        <v>10</v>
      </c>
      <c r="T140" s="46">
        <f>+SUM(H$9:H140)</f>
        <v>63.593765130000087</v>
      </c>
      <c r="U140" s="46">
        <f>+SUM(I$9:I140)</f>
        <v>42.771009667999934</v>
      </c>
      <c r="V140" s="46">
        <f>+SUM(J$9:J140)</f>
        <v>61.290284712000023</v>
      </c>
      <c r="W140" s="46">
        <f>+SUM(K$9:K140)</f>
        <v>31.796883225000066</v>
      </c>
      <c r="X140" s="46">
        <f>+SUM(L$9:L140)</f>
        <v>41.707506099999947</v>
      </c>
      <c r="Y140" s="46">
        <f>+SUM(M$9:M140)</f>
        <v>40.589206349999991</v>
      </c>
      <c r="Z140" s="46">
        <f>+SUM(N$9:N140)</f>
        <v>55.378896069999982</v>
      </c>
      <c r="AA140" s="46">
        <f>+SUM(O$9:O140)</f>
        <v>46.741345676899975</v>
      </c>
      <c r="AB140" s="46">
        <f>+SUM(P$9:P140)</f>
        <v>45.669961959400005</v>
      </c>
      <c r="AC140" s="46">
        <f>+SUM(Q$9:Q140)</f>
        <v>60.928536320000006</v>
      </c>
    </row>
    <row r="141" spans="2:29" ht="14.25" x14ac:dyDescent="0.2">
      <c r="B141" s="31">
        <v>133</v>
      </c>
      <c r="C141" s="31">
        <v>225</v>
      </c>
      <c r="D141" s="48">
        <f t="shared" si="3"/>
        <v>44694</v>
      </c>
      <c r="E141" s="31" t="str">
        <f>VLOOKUP(WEEKDAY(D141),'help sheet'!$A$1:$B$7,2,FALSE)</f>
        <v xml:space="preserve">Παρασκευή </v>
      </c>
      <c r="F141" s="31">
        <v>133</v>
      </c>
      <c r="G141" s="30" t="s">
        <v>10</v>
      </c>
      <c r="H141" s="49">
        <f>VLOOKUP(B141,'c constant values '!$A$3:$N$368,4,FALSE)*'help sheet'!$D$11</f>
        <v>1E-8</v>
      </c>
      <c r="I141" s="49">
        <f>VLOOKUP(B141,'c constant values '!$A$3:$O$368,6,FALSE)*'help sheet'!$E$11+VLOOKUP('TKK 2022'!B141,'c constant values '!$A$3:$O$368,10,FALSE)*'help sheet'!$E$12</f>
        <v>0.22905546399999999</v>
      </c>
      <c r="J141" s="49">
        <f>VLOOKUP(B141,'c constant values '!$A$3:$O$368,4,FALSE)*'help sheet'!$F$11+VLOOKUP('TKK 2022'!B141,'c constant values '!$A$3:$O$368,10,FALSE)*'help sheet'!$F$12</f>
        <v>2.5450615999999999E-2</v>
      </c>
      <c r="K141" s="49">
        <f>VLOOKUP(B141,'c constant values '!$A$3:$O$368,4,FALSE)*'help sheet'!$G$11+VLOOKUP(B141,'c constant values '!$A$3:$O$368,11,FALSE)*'help sheet'!$G$14</f>
        <v>1E-8</v>
      </c>
      <c r="L141" s="49">
        <f>VLOOKUP(B141,'c constant values '!$A$3:$O$368,12,FALSE)*'help sheet'!$H$13</f>
        <v>0.24223912</v>
      </c>
      <c r="M141" s="49">
        <f>VLOOKUP(B141,'c constant values '!$A$3:$O$368,13,FALSE)*'help sheet'!$I$13</f>
        <v>0.29330917000000001</v>
      </c>
      <c r="N141" s="49">
        <f>VLOOKUP(B141,'c constant values '!$A$3:$O$368,8,FALSE)*'help sheet'!$J$11+VLOOKUP('TKK 2022'!B141,'c constant values '!$A$3:$O$368,14,FALSE)*'help sheet'!$J$13</f>
        <v>0.1235471365</v>
      </c>
      <c r="O141" s="49">
        <f>VLOOKUP(B141,'c constant values '!$A$3:$O$368,4,FALSE)*'help sheet'!$K$11+VLOOKUP('TKK 2022'!B141,'c constant values '!$A$3:$O$368,12,FALSE)*'help sheet'!$K$13</f>
        <v>0.18652412470000002</v>
      </c>
      <c r="P141" s="49">
        <f>VLOOKUP(B141,'c constant values '!$A$3:$O$368,6,FALSE)*'help sheet'!$L$11+VLOOKUP('TKK 2022'!B141,'c constant values '!$A$3:$O$368,13,FALSE)*'help sheet'!$L$13</f>
        <v>0.2258480632</v>
      </c>
      <c r="Q141" s="49">
        <f>VLOOKUP(B141,'c constant values '!$A$3:$O$368,8,FALSE)*'help sheet'!$M$11+VLOOKUP('TKK 2022'!B141,'c constant values '!$A$3:$O$368,14,FALSE)*'help sheet'!$M$13</f>
        <v>3.5299189000000009E-2</v>
      </c>
      <c r="R141" s="29"/>
      <c r="S141" s="30" t="s">
        <v>10</v>
      </c>
      <c r="T141" s="46">
        <f>+SUM(H$9:H141)</f>
        <v>63.593765140000087</v>
      </c>
      <c r="U141" s="46">
        <f>+SUM(I$9:I141)</f>
        <v>43.000065131999932</v>
      </c>
      <c r="V141" s="46">
        <f>+SUM(J$9:J141)</f>
        <v>61.315735328000024</v>
      </c>
      <c r="W141" s="46">
        <f>+SUM(K$9:K141)</f>
        <v>31.796883235000067</v>
      </c>
      <c r="X141" s="46">
        <f>+SUM(L$9:L141)</f>
        <v>41.949745219999947</v>
      </c>
      <c r="Y141" s="46">
        <f>+SUM(M$9:M141)</f>
        <v>40.882515519999991</v>
      </c>
      <c r="Z141" s="46">
        <f>+SUM(N$9:N141)</f>
        <v>55.502443206499983</v>
      </c>
      <c r="AA141" s="46">
        <f>+SUM(O$9:O141)</f>
        <v>46.927869801599975</v>
      </c>
      <c r="AB141" s="46">
        <f>+SUM(P$9:P141)</f>
        <v>45.895810022600003</v>
      </c>
      <c r="AC141" s="46">
        <f>+SUM(Q$9:Q141)</f>
        <v>60.963835509000006</v>
      </c>
    </row>
    <row r="142" spans="2:29" ht="14.25" x14ac:dyDescent="0.2">
      <c r="B142" s="31">
        <v>134</v>
      </c>
      <c r="C142" s="31">
        <v>226</v>
      </c>
      <c r="D142" s="48">
        <f t="shared" si="3"/>
        <v>44695</v>
      </c>
      <c r="E142" s="31" t="str">
        <f>VLOOKUP(WEEKDAY(D142),'help sheet'!$A$1:$B$7,2,FALSE)</f>
        <v>Σάββατο</v>
      </c>
      <c r="F142" s="31">
        <v>134</v>
      </c>
      <c r="G142" s="30" t="s">
        <v>10</v>
      </c>
      <c r="H142" s="49">
        <f>VLOOKUP(B142,'c constant values '!$A$3:$N$368,4,FALSE)*'help sheet'!$D$11</f>
        <v>1E-8</v>
      </c>
      <c r="I142" s="49">
        <f>VLOOKUP(B142,'c constant values '!$A$3:$O$368,6,FALSE)*'help sheet'!$E$11+VLOOKUP('TKK 2022'!B142,'c constant values '!$A$3:$O$368,10,FALSE)*'help sheet'!$E$12</f>
        <v>0.22905546399999999</v>
      </c>
      <c r="J142" s="49">
        <f>VLOOKUP(B142,'c constant values '!$A$3:$O$368,4,FALSE)*'help sheet'!$F$11+VLOOKUP('TKK 2022'!B142,'c constant values '!$A$3:$O$368,10,FALSE)*'help sheet'!$F$12</f>
        <v>2.5450615999999999E-2</v>
      </c>
      <c r="K142" s="49">
        <f>VLOOKUP(B142,'c constant values '!$A$3:$O$368,4,FALSE)*'help sheet'!$G$11+VLOOKUP(B142,'c constant values '!$A$3:$O$368,11,FALSE)*'help sheet'!$G$14</f>
        <v>1E-8</v>
      </c>
      <c r="L142" s="49">
        <f>VLOOKUP(B142,'c constant values '!$A$3:$O$368,12,FALSE)*'help sheet'!$H$13</f>
        <v>0.24223912</v>
      </c>
      <c r="M142" s="49">
        <f>VLOOKUP(B142,'c constant values '!$A$3:$O$368,13,FALSE)*'help sheet'!$I$13</f>
        <v>0.29330917000000001</v>
      </c>
      <c r="N142" s="49">
        <f>VLOOKUP(B142,'c constant values '!$A$3:$O$368,8,FALSE)*'help sheet'!$J$11+VLOOKUP('TKK 2022'!B142,'c constant values '!$A$3:$O$368,14,FALSE)*'help sheet'!$J$13</f>
        <v>1E-8</v>
      </c>
      <c r="O142" s="49">
        <f>VLOOKUP(B142,'c constant values '!$A$3:$O$368,4,FALSE)*'help sheet'!$K$11+VLOOKUP('TKK 2022'!B142,'c constant values '!$A$3:$O$368,12,FALSE)*'help sheet'!$K$13</f>
        <v>0.18652412470000002</v>
      </c>
      <c r="P142" s="49">
        <f>VLOOKUP(B142,'c constant values '!$A$3:$O$368,6,FALSE)*'help sheet'!$L$11+VLOOKUP('TKK 2022'!B142,'c constant values '!$A$3:$O$368,13,FALSE)*'help sheet'!$L$13</f>
        <v>0.2258480632</v>
      </c>
      <c r="Q142" s="49">
        <f>VLOOKUP(B142,'c constant values '!$A$3:$O$368,8,FALSE)*'help sheet'!$M$11+VLOOKUP('TKK 2022'!B142,'c constant values '!$A$3:$O$368,14,FALSE)*'help sheet'!$M$13</f>
        <v>1.0000000000000002E-8</v>
      </c>
      <c r="R142" s="29"/>
      <c r="S142" s="30" t="s">
        <v>10</v>
      </c>
      <c r="T142" s="46">
        <f>+SUM(H$9:H142)</f>
        <v>63.593765150000088</v>
      </c>
      <c r="U142" s="46">
        <f>+SUM(I$9:I142)</f>
        <v>43.22912059599993</v>
      </c>
      <c r="V142" s="46">
        <f>+SUM(J$9:J142)</f>
        <v>61.341185944000024</v>
      </c>
      <c r="W142" s="46">
        <f>+SUM(K$9:K142)</f>
        <v>31.796883245000068</v>
      </c>
      <c r="X142" s="46">
        <f>+SUM(L$9:L142)</f>
        <v>42.191984339999948</v>
      </c>
      <c r="Y142" s="46">
        <f>+SUM(M$9:M142)</f>
        <v>41.175824689999992</v>
      </c>
      <c r="Z142" s="46">
        <f>+SUM(N$9:N142)</f>
        <v>55.502443216499984</v>
      </c>
      <c r="AA142" s="46">
        <f>+SUM(O$9:O142)</f>
        <v>47.114393926299975</v>
      </c>
      <c r="AB142" s="46">
        <f>+SUM(P$9:P142)</f>
        <v>46.1216580858</v>
      </c>
      <c r="AC142" s="46">
        <f>+SUM(Q$9:Q142)</f>
        <v>60.963835519000007</v>
      </c>
    </row>
    <row r="143" spans="2:29" ht="14.25" x14ac:dyDescent="0.2">
      <c r="B143" s="31">
        <v>135</v>
      </c>
      <c r="C143" s="31">
        <v>227</v>
      </c>
      <c r="D143" s="48">
        <f t="shared" si="3"/>
        <v>44696</v>
      </c>
      <c r="E143" s="31" t="str">
        <f>VLOOKUP(WEEKDAY(D143),'help sheet'!$A$1:$B$7,2,FALSE)</f>
        <v>Κυριακή</v>
      </c>
      <c r="F143" s="31">
        <v>135</v>
      </c>
      <c r="G143" s="30" t="s">
        <v>10</v>
      </c>
      <c r="H143" s="49">
        <f>VLOOKUP(B143,'c constant values '!$A$3:$N$368,4,FALSE)*'help sheet'!$D$11</f>
        <v>1E-8</v>
      </c>
      <c r="I143" s="49">
        <f>VLOOKUP(B143,'c constant values '!$A$3:$O$368,6,FALSE)*'help sheet'!$E$11+VLOOKUP('TKK 2022'!B143,'c constant values '!$A$3:$O$368,10,FALSE)*'help sheet'!$E$12</f>
        <v>0.22905546399999999</v>
      </c>
      <c r="J143" s="49">
        <f>VLOOKUP(B143,'c constant values '!$A$3:$O$368,4,FALSE)*'help sheet'!$F$11+VLOOKUP('TKK 2022'!B143,'c constant values '!$A$3:$O$368,10,FALSE)*'help sheet'!$F$12</f>
        <v>2.5450615999999999E-2</v>
      </c>
      <c r="K143" s="49">
        <f>VLOOKUP(B143,'c constant values '!$A$3:$O$368,4,FALSE)*'help sheet'!$G$11+VLOOKUP(B143,'c constant values '!$A$3:$O$368,11,FALSE)*'help sheet'!$G$14</f>
        <v>1E-8</v>
      </c>
      <c r="L143" s="49">
        <f>VLOOKUP(B143,'c constant values '!$A$3:$O$368,12,FALSE)*'help sheet'!$H$13</f>
        <v>0.24223912</v>
      </c>
      <c r="M143" s="49">
        <f>VLOOKUP(B143,'c constant values '!$A$3:$O$368,13,FALSE)*'help sheet'!$I$13</f>
        <v>1E-8</v>
      </c>
      <c r="N143" s="49">
        <f>VLOOKUP(B143,'c constant values '!$A$3:$O$368,8,FALSE)*'help sheet'!$J$11+VLOOKUP('TKK 2022'!B143,'c constant values '!$A$3:$O$368,14,FALSE)*'help sheet'!$J$13</f>
        <v>1E-8</v>
      </c>
      <c r="O143" s="49">
        <f>VLOOKUP(B143,'c constant values '!$A$3:$O$368,4,FALSE)*'help sheet'!$K$11+VLOOKUP('TKK 2022'!B143,'c constant values '!$A$3:$O$368,12,FALSE)*'help sheet'!$K$13</f>
        <v>0.18652412470000002</v>
      </c>
      <c r="P143" s="49">
        <f>VLOOKUP(B143,'c constant values '!$A$3:$O$368,6,FALSE)*'help sheet'!$L$11+VLOOKUP('TKK 2022'!B143,'c constant values '!$A$3:$O$368,13,FALSE)*'help sheet'!$L$13</f>
        <v>1.0000000000000002E-8</v>
      </c>
      <c r="Q143" s="49">
        <f>VLOOKUP(B143,'c constant values '!$A$3:$O$368,8,FALSE)*'help sheet'!$M$11+VLOOKUP('TKK 2022'!B143,'c constant values '!$A$3:$O$368,14,FALSE)*'help sheet'!$M$13</f>
        <v>1.0000000000000002E-8</v>
      </c>
      <c r="R143" s="29"/>
      <c r="S143" s="30" t="s">
        <v>10</v>
      </c>
      <c r="T143" s="46">
        <f>+SUM(H$9:H143)</f>
        <v>63.593765160000089</v>
      </c>
      <c r="U143" s="46">
        <f>+SUM(I$9:I143)</f>
        <v>43.458176059999928</v>
      </c>
      <c r="V143" s="46">
        <f>+SUM(J$9:J143)</f>
        <v>61.366636560000025</v>
      </c>
      <c r="W143" s="46">
        <f>+SUM(K$9:K143)</f>
        <v>31.796883255000068</v>
      </c>
      <c r="X143" s="46">
        <f>+SUM(L$9:L143)</f>
        <v>42.434223459999949</v>
      </c>
      <c r="Y143" s="46">
        <f>+SUM(M$9:M143)</f>
        <v>41.175824699999993</v>
      </c>
      <c r="Z143" s="46">
        <f>+SUM(N$9:N143)</f>
        <v>55.502443226499985</v>
      </c>
      <c r="AA143" s="46">
        <f>+SUM(O$9:O143)</f>
        <v>47.300918050999975</v>
      </c>
      <c r="AB143" s="46">
        <f>+SUM(P$9:P143)</f>
        <v>46.121658095800001</v>
      </c>
      <c r="AC143" s="46">
        <f>+SUM(Q$9:Q143)</f>
        <v>60.963835529000008</v>
      </c>
    </row>
    <row r="144" spans="2:29" ht="14.25" x14ac:dyDescent="0.2">
      <c r="B144" s="31">
        <v>136</v>
      </c>
      <c r="C144" s="31">
        <v>228</v>
      </c>
      <c r="D144" s="48">
        <f t="shared" si="3"/>
        <v>44697</v>
      </c>
      <c r="E144" s="31" t="str">
        <f>VLOOKUP(WEEKDAY(D144),'help sheet'!$A$1:$B$7,2,FALSE)</f>
        <v>Δευτέρα</v>
      </c>
      <c r="F144" s="31">
        <v>136</v>
      </c>
      <c r="G144" s="30" t="s">
        <v>10</v>
      </c>
      <c r="H144" s="49">
        <f>VLOOKUP(B144,'c constant values '!$A$3:$N$368,4,FALSE)*'help sheet'!$D$11</f>
        <v>1E-8</v>
      </c>
      <c r="I144" s="49">
        <f>VLOOKUP(B144,'c constant values '!$A$3:$O$368,6,FALSE)*'help sheet'!$E$11+VLOOKUP('TKK 2022'!B144,'c constant values '!$A$3:$O$368,10,FALSE)*'help sheet'!$E$12</f>
        <v>0.22905546399999999</v>
      </c>
      <c r="J144" s="49">
        <f>VLOOKUP(B144,'c constant values '!$A$3:$O$368,4,FALSE)*'help sheet'!$F$11+VLOOKUP('TKK 2022'!B144,'c constant values '!$A$3:$O$368,10,FALSE)*'help sheet'!$F$12</f>
        <v>2.5450615999999999E-2</v>
      </c>
      <c r="K144" s="49">
        <f>VLOOKUP(B144,'c constant values '!$A$3:$O$368,4,FALSE)*'help sheet'!$G$11+VLOOKUP(B144,'c constant values '!$A$3:$O$368,11,FALSE)*'help sheet'!$G$14</f>
        <v>1E-8</v>
      </c>
      <c r="L144" s="49">
        <f>VLOOKUP(B144,'c constant values '!$A$3:$O$368,12,FALSE)*'help sheet'!$H$13</f>
        <v>0.24223912</v>
      </c>
      <c r="M144" s="49">
        <f>VLOOKUP(B144,'c constant values '!$A$3:$O$368,13,FALSE)*'help sheet'!$I$13</f>
        <v>0.29330917000000001</v>
      </c>
      <c r="N144" s="49">
        <f>VLOOKUP(B144,'c constant values '!$A$3:$O$368,8,FALSE)*'help sheet'!$J$11+VLOOKUP('TKK 2022'!B144,'c constant values '!$A$3:$O$368,14,FALSE)*'help sheet'!$J$13</f>
        <v>0.1235471365</v>
      </c>
      <c r="O144" s="49">
        <f>VLOOKUP(B144,'c constant values '!$A$3:$O$368,4,FALSE)*'help sheet'!$K$11+VLOOKUP('TKK 2022'!B144,'c constant values '!$A$3:$O$368,12,FALSE)*'help sheet'!$K$13</f>
        <v>0.18652412470000002</v>
      </c>
      <c r="P144" s="49">
        <f>VLOOKUP(B144,'c constant values '!$A$3:$O$368,6,FALSE)*'help sheet'!$L$11+VLOOKUP('TKK 2022'!B144,'c constant values '!$A$3:$O$368,13,FALSE)*'help sheet'!$L$13</f>
        <v>0.2258480632</v>
      </c>
      <c r="Q144" s="49">
        <f>VLOOKUP(B144,'c constant values '!$A$3:$O$368,8,FALSE)*'help sheet'!$M$11+VLOOKUP('TKK 2022'!B144,'c constant values '!$A$3:$O$368,14,FALSE)*'help sheet'!$M$13</f>
        <v>3.5299189000000009E-2</v>
      </c>
      <c r="R144" s="29"/>
      <c r="S144" s="30" t="s">
        <v>10</v>
      </c>
      <c r="T144" s="46">
        <f>+SUM(H$9:H144)</f>
        <v>63.59376517000009</v>
      </c>
      <c r="U144" s="46">
        <f>+SUM(I$9:I144)</f>
        <v>43.687231523999927</v>
      </c>
      <c r="V144" s="46">
        <f>+SUM(J$9:J144)</f>
        <v>61.392087176000025</v>
      </c>
      <c r="W144" s="46">
        <f>+SUM(K$9:K144)</f>
        <v>31.796883265000069</v>
      </c>
      <c r="X144" s="46">
        <f>+SUM(L$9:L144)</f>
        <v>42.676462579999949</v>
      </c>
      <c r="Y144" s="46">
        <f>+SUM(M$9:M144)</f>
        <v>41.469133869999993</v>
      </c>
      <c r="Z144" s="46">
        <f>+SUM(N$9:N144)</f>
        <v>55.625990362999985</v>
      </c>
      <c r="AA144" s="46">
        <f>+SUM(O$9:O144)</f>
        <v>47.487442175699975</v>
      </c>
      <c r="AB144" s="46">
        <f>+SUM(P$9:P144)</f>
        <v>46.347506158999998</v>
      </c>
      <c r="AC144" s="46">
        <f>+SUM(Q$9:Q144)</f>
        <v>60.999134718000008</v>
      </c>
    </row>
    <row r="145" spans="2:29" ht="14.25" x14ac:dyDescent="0.2">
      <c r="B145" s="31">
        <v>137</v>
      </c>
      <c r="C145" s="31">
        <v>229</v>
      </c>
      <c r="D145" s="48">
        <f t="shared" si="3"/>
        <v>44698</v>
      </c>
      <c r="E145" s="31" t="str">
        <f>VLOOKUP(WEEKDAY(D145),'help sheet'!$A$1:$B$7,2,FALSE)</f>
        <v>Τρίτη</v>
      </c>
      <c r="F145" s="31">
        <v>137</v>
      </c>
      <c r="G145" s="30" t="s">
        <v>10</v>
      </c>
      <c r="H145" s="49">
        <f>VLOOKUP(B145,'c constant values '!$A$3:$N$368,4,FALSE)*'help sheet'!$D$11</f>
        <v>1E-8</v>
      </c>
      <c r="I145" s="49">
        <f>VLOOKUP(B145,'c constant values '!$A$3:$O$368,6,FALSE)*'help sheet'!$E$11+VLOOKUP('TKK 2022'!B145,'c constant values '!$A$3:$O$368,10,FALSE)*'help sheet'!$E$12</f>
        <v>0.22905546399999999</v>
      </c>
      <c r="J145" s="49">
        <f>VLOOKUP(B145,'c constant values '!$A$3:$O$368,4,FALSE)*'help sheet'!$F$11+VLOOKUP('TKK 2022'!B145,'c constant values '!$A$3:$O$368,10,FALSE)*'help sheet'!$F$12</f>
        <v>2.5450615999999999E-2</v>
      </c>
      <c r="K145" s="49">
        <f>VLOOKUP(B145,'c constant values '!$A$3:$O$368,4,FALSE)*'help sheet'!$G$11+VLOOKUP(B145,'c constant values '!$A$3:$O$368,11,FALSE)*'help sheet'!$G$14</f>
        <v>1E-8</v>
      </c>
      <c r="L145" s="49">
        <f>VLOOKUP(B145,'c constant values '!$A$3:$O$368,12,FALSE)*'help sheet'!$H$13</f>
        <v>0.24223912</v>
      </c>
      <c r="M145" s="49">
        <f>VLOOKUP(B145,'c constant values '!$A$3:$O$368,13,FALSE)*'help sheet'!$I$13</f>
        <v>0.29330917000000001</v>
      </c>
      <c r="N145" s="49">
        <f>VLOOKUP(B145,'c constant values '!$A$3:$O$368,8,FALSE)*'help sheet'!$J$11+VLOOKUP('TKK 2022'!B145,'c constant values '!$A$3:$O$368,14,FALSE)*'help sheet'!$J$13</f>
        <v>0.1235471365</v>
      </c>
      <c r="O145" s="49">
        <f>VLOOKUP(B145,'c constant values '!$A$3:$O$368,4,FALSE)*'help sheet'!$K$11+VLOOKUP('TKK 2022'!B145,'c constant values '!$A$3:$O$368,12,FALSE)*'help sheet'!$K$13</f>
        <v>0.18652412470000002</v>
      </c>
      <c r="P145" s="49">
        <f>VLOOKUP(B145,'c constant values '!$A$3:$O$368,6,FALSE)*'help sheet'!$L$11+VLOOKUP('TKK 2022'!B145,'c constant values '!$A$3:$O$368,13,FALSE)*'help sheet'!$L$13</f>
        <v>0.2258480632</v>
      </c>
      <c r="Q145" s="49">
        <f>VLOOKUP(B145,'c constant values '!$A$3:$O$368,8,FALSE)*'help sheet'!$M$11+VLOOKUP('TKK 2022'!B145,'c constant values '!$A$3:$O$368,14,FALSE)*'help sheet'!$M$13</f>
        <v>3.5299189000000009E-2</v>
      </c>
      <c r="R145" s="29"/>
      <c r="S145" s="30" t="s">
        <v>10</v>
      </c>
      <c r="T145" s="46">
        <f>+SUM(H$9:H145)</f>
        <v>63.593765180000091</v>
      </c>
      <c r="U145" s="46">
        <f>+SUM(I$9:I145)</f>
        <v>43.916286987999925</v>
      </c>
      <c r="V145" s="46">
        <f>+SUM(J$9:J145)</f>
        <v>61.417537792000026</v>
      </c>
      <c r="W145" s="46">
        <f>+SUM(K$9:K145)</f>
        <v>31.79688327500007</v>
      </c>
      <c r="X145" s="46">
        <f>+SUM(L$9:L145)</f>
        <v>42.91870169999995</v>
      </c>
      <c r="Y145" s="46">
        <f>+SUM(M$9:M145)</f>
        <v>41.762443039999994</v>
      </c>
      <c r="Z145" s="46">
        <f>+SUM(N$9:N145)</f>
        <v>55.749537499499986</v>
      </c>
      <c r="AA145" s="46">
        <f>+SUM(O$9:O145)</f>
        <v>47.673966300399975</v>
      </c>
      <c r="AB145" s="46">
        <f>+SUM(P$9:P145)</f>
        <v>46.573354222199995</v>
      </c>
      <c r="AC145" s="46">
        <f>+SUM(Q$9:Q145)</f>
        <v>61.034433907000007</v>
      </c>
    </row>
    <row r="146" spans="2:29" ht="14.25" x14ac:dyDescent="0.2">
      <c r="B146" s="31">
        <v>138</v>
      </c>
      <c r="C146" s="31">
        <v>230</v>
      </c>
      <c r="D146" s="48">
        <f t="shared" si="3"/>
        <v>44699</v>
      </c>
      <c r="E146" s="31" t="str">
        <f>VLOOKUP(WEEKDAY(D146),'help sheet'!$A$1:$B$7,2,FALSE)</f>
        <v>Τετάρτη</v>
      </c>
      <c r="F146" s="31">
        <v>138</v>
      </c>
      <c r="G146" s="30" t="s">
        <v>10</v>
      </c>
      <c r="H146" s="49">
        <f>VLOOKUP(B146,'c constant values '!$A$3:$N$368,4,FALSE)*'help sheet'!$D$11</f>
        <v>1E-8</v>
      </c>
      <c r="I146" s="49">
        <f>VLOOKUP(B146,'c constant values '!$A$3:$O$368,6,FALSE)*'help sheet'!$E$11+VLOOKUP('TKK 2022'!B146,'c constant values '!$A$3:$O$368,10,FALSE)*'help sheet'!$E$12</f>
        <v>0.22905546399999999</v>
      </c>
      <c r="J146" s="49">
        <f>VLOOKUP(B146,'c constant values '!$A$3:$O$368,4,FALSE)*'help sheet'!$F$11+VLOOKUP('TKK 2022'!B146,'c constant values '!$A$3:$O$368,10,FALSE)*'help sheet'!$F$12</f>
        <v>2.5450615999999999E-2</v>
      </c>
      <c r="K146" s="49">
        <f>VLOOKUP(B146,'c constant values '!$A$3:$O$368,4,FALSE)*'help sheet'!$G$11+VLOOKUP(B146,'c constant values '!$A$3:$O$368,11,FALSE)*'help sheet'!$G$14</f>
        <v>1E-8</v>
      </c>
      <c r="L146" s="49">
        <f>VLOOKUP(B146,'c constant values '!$A$3:$O$368,12,FALSE)*'help sheet'!$H$13</f>
        <v>0.24223912</v>
      </c>
      <c r="M146" s="49">
        <f>VLOOKUP(B146,'c constant values '!$A$3:$O$368,13,FALSE)*'help sheet'!$I$13</f>
        <v>0.29330917000000001</v>
      </c>
      <c r="N146" s="49">
        <f>VLOOKUP(B146,'c constant values '!$A$3:$O$368,8,FALSE)*'help sheet'!$J$11+VLOOKUP('TKK 2022'!B146,'c constant values '!$A$3:$O$368,14,FALSE)*'help sheet'!$J$13</f>
        <v>0.1235471365</v>
      </c>
      <c r="O146" s="49">
        <f>VLOOKUP(B146,'c constant values '!$A$3:$O$368,4,FALSE)*'help sheet'!$K$11+VLOOKUP('TKK 2022'!B146,'c constant values '!$A$3:$O$368,12,FALSE)*'help sheet'!$K$13</f>
        <v>0.18652412470000002</v>
      </c>
      <c r="P146" s="49">
        <f>VLOOKUP(B146,'c constant values '!$A$3:$O$368,6,FALSE)*'help sheet'!$L$11+VLOOKUP('TKK 2022'!B146,'c constant values '!$A$3:$O$368,13,FALSE)*'help sheet'!$L$13</f>
        <v>0.2258480632</v>
      </c>
      <c r="Q146" s="49">
        <f>VLOOKUP(B146,'c constant values '!$A$3:$O$368,8,FALSE)*'help sheet'!$M$11+VLOOKUP('TKK 2022'!B146,'c constant values '!$A$3:$O$368,14,FALSE)*'help sheet'!$M$13</f>
        <v>3.5299189000000009E-2</v>
      </c>
      <c r="R146" s="29"/>
      <c r="S146" s="30" t="s">
        <v>10</v>
      </c>
      <c r="T146" s="46">
        <f>+SUM(H$9:H146)</f>
        <v>63.593765190000092</v>
      </c>
      <c r="U146" s="46">
        <f>+SUM(I$9:I146)</f>
        <v>44.145342451999923</v>
      </c>
      <c r="V146" s="46">
        <f>+SUM(J$9:J146)</f>
        <v>61.442988408000026</v>
      </c>
      <c r="W146" s="46">
        <f>+SUM(K$9:K146)</f>
        <v>31.796883285000071</v>
      </c>
      <c r="X146" s="46">
        <f>+SUM(L$9:L146)</f>
        <v>43.160940819999951</v>
      </c>
      <c r="Y146" s="46">
        <f>+SUM(M$9:M146)</f>
        <v>42.055752209999994</v>
      </c>
      <c r="Z146" s="46">
        <f>+SUM(N$9:N146)</f>
        <v>55.873084635999987</v>
      </c>
      <c r="AA146" s="46">
        <f>+SUM(O$9:O146)</f>
        <v>47.860490425099975</v>
      </c>
      <c r="AB146" s="46">
        <f>+SUM(P$9:P146)</f>
        <v>46.799202285399993</v>
      </c>
      <c r="AC146" s="46">
        <f>+SUM(Q$9:Q146)</f>
        <v>61.069733096000007</v>
      </c>
    </row>
    <row r="147" spans="2:29" ht="14.25" x14ac:dyDescent="0.2">
      <c r="B147" s="31">
        <v>139</v>
      </c>
      <c r="C147" s="31">
        <v>231</v>
      </c>
      <c r="D147" s="48">
        <f t="shared" si="3"/>
        <v>44700</v>
      </c>
      <c r="E147" s="31" t="str">
        <f>VLOOKUP(WEEKDAY(D147),'help sheet'!$A$1:$B$7,2,FALSE)</f>
        <v>Πέμπτη</v>
      </c>
      <c r="F147" s="31">
        <v>139</v>
      </c>
      <c r="G147" s="30" t="s">
        <v>10</v>
      </c>
      <c r="H147" s="49">
        <f>VLOOKUP(B147,'c constant values '!$A$3:$N$368,4,FALSE)*'help sheet'!$D$11</f>
        <v>1E-8</v>
      </c>
      <c r="I147" s="49">
        <f>VLOOKUP(B147,'c constant values '!$A$3:$O$368,6,FALSE)*'help sheet'!$E$11+VLOOKUP('TKK 2022'!B147,'c constant values '!$A$3:$O$368,10,FALSE)*'help sheet'!$E$12</f>
        <v>0.22905546399999999</v>
      </c>
      <c r="J147" s="49">
        <f>VLOOKUP(B147,'c constant values '!$A$3:$O$368,4,FALSE)*'help sheet'!$F$11+VLOOKUP('TKK 2022'!B147,'c constant values '!$A$3:$O$368,10,FALSE)*'help sheet'!$F$12</f>
        <v>2.5450615999999999E-2</v>
      </c>
      <c r="K147" s="49">
        <f>VLOOKUP(B147,'c constant values '!$A$3:$O$368,4,FALSE)*'help sheet'!$G$11+VLOOKUP(B147,'c constant values '!$A$3:$O$368,11,FALSE)*'help sheet'!$G$14</f>
        <v>1E-8</v>
      </c>
      <c r="L147" s="49">
        <f>VLOOKUP(B147,'c constant values '!$A$3:$O$368,12,FALSE)*'help sheet'!$H$13</f>
        <v>0.24223912</v>
      </c>
      <c r="M147" s="49">
        <f>VLOOKUP(B147,'c constant values '!$A$3:$O$368,13,FALSE)*'help sheet'!$I$13</f>
        <v>0.29330917000000001</v>
      </c>
      <c r="N147" s="49">
        <f>VLOOKUP(B147,'c constant values '!$A$3:$O$368,8,FALSE)*'help sheet'!$J$11+VLOOKUP('TKK 2022'!B147,'c constant values '!$A$3:$O$368,14,FALSE)*'help sheet'!$J$13</f>
        <v>0.1235471365</v>
      </c>
      <c r="O147" s="49">
        <f>VLOOKUP(B147,'c constant values '!$A$3:$O$368,4,FALSE)*'help sheet'!$K$11+VLOOKUP('TKK 2022'!B147,'c constant values '!$A$3:$O$368,12,FALSE)*'help sheet'!$K$13</f>
        <v>0.18652412470000002</v>
      </c>
      <c r="P147" s="49">
        <f>VLOOKUP(B147,'c constant values '!$A$3:$O$368,6,FALSE)*'help sheet'!$L$11+VLOOKUP('TKK 2022'!B147,'c constant values '!$A$3:$O$368,13,FALSE)*'help sheet'!$L$13</f>
        <v>0.2258480632</v>
      </c>
      <c r="Q147" s="49">
        <f>VLOOKUP(B147,'c constant values '!$A$3:$O$368,8,FALSE)*'help sheet'!$M$11+VLOOKUP('TKK 2022'!B147,'c constant values '!$A$3:$O$368,14,FALSE)*'help sheet'!$M$13</f>
        <v>3.5299189000000009E-2</v>
      </c>
      <c r="R147" s="29"/>
      <c r="S147" s="30" t="s">
        <v>10</v>
      </c>
      <c r="T147" s="46">
        <f>+SUM(H$9:H147)</f>
        <v>63.593765200000092</v>
      </c>
      <c r="U147" s="46">
        <f>+SUM(I$9:I147)</f>
        <v>44.374397915999921</v>
      </c>
      <c r="V147" s="46">
        <f>+SUM(J$9:J147)</f>
        <v>61.468439024000027</v>
      </c>
      <c r="W147" s="46">
        <f>+SUM(K$9:K147)</f>
        <v>31.796883295000072</v>
      </c>
      <c r="X147" s="46">
        <f>+SUM(L$9:L147)</f>
        <v>43.403179939999951</v>
      </c>
      <c r="Y147" s="46">
        <f>+SUM(M$9:M147)</f>
        <v>42.349061379999995</v>
      </c>
      <c r="Z147" s="46">
        <f>+SUM(N$9:N147)</f>
        <v>55.996631772499988</v>
      </c>
      <c r="AA147" s="46">
        <f>+SUM(O$9:O147)</f>
        <v>48.047014549799975</v>
      </c>
      <c r="AB147" s="46">
        <f>+SUM(P$9:P147)</f>
        <v>47.02505034859999</v>
      </c>
      <c r="AC147" s="46">
        <f>+SUM(Q$9:Q147)</f>
        <v>61.105032285000007</v>
      </c>
    </row>
    <row r="148" spans="2:29" ht="14.25" x14ac:dyDescent="0.2">
      <c r="B148" s="31">
        <v>140</v>
      </c>
      <c r="C148" s="31">
        <v>232</v>
      </c>
      <c r="D148" s="48">
        <f t="shared" si="3"/>
        <v>44701</v>
      </c>
      <c r="E148" s="31" t="str">
        <f>VLOOKUP(WEEKDAY(D148),'help sheet'!$A$1:$B$7,2,FALSE)</f>
        <v xml:space="preserve">Παρασκευή </v>
      </c>
      <c r="F148" s="31">
        <v>140</v>
      </c>
      <c r="G148" s="30" t="s">
        <v>10</v>
      </c>
      <c r="H148" s="49">
        <f>VLOOKUP(B148,'c constant values '!$A$3:$N$368,4,FALSE)*'help sheet'!$D$11</f>
        <v>1E-8</v>
      </c>
      <c r="I148" s="49">
        <f>VLOOKUP(B148,'c constant values '!$A$3:$O$368,6,FALSE)*'help sheet'!$E$11+VLOOKUP('TKK 2022'!B148,'c constant values '!$A$3:$O$368,10,FALSE)*'help sheet'!$E$12</f>
        <v>0.22905546399999999</v>
      </c>
      <c r="J148" s="49">
        <f>VLOOKUP(B148,'c constant values '!$A$3:$O$368,4,FALSE)*'help sheet'!$F$11+VLOOKUP('TKK 2022'!B148,'c constant values '!$A$3:$O$368,10,FALSE)*'help sheet'!$F$12</f>
        <v>2.5450615999999999E-2</v>
      </c>
      <c r="K148" s="49">
        <f>VLOOKUP(B148,'c constant values '!$A$3:$O$368,4,FALSE)*'help sheet'!$G$11+VLOOKUP(B148,'c constant values '!$A$3:$O$368,11,FALSE)*'help sheet'!$G$14</f>
        <v>1E-8</v>
      </c>
      <c r="L148" s="49">
        <f>VLOOKUP(B148,'c constant values '!$A$3:$O$368,12,FALSE)*'help sheet'!$H$13</f>
        <v>0.24223912</v>
      </c>
      <c r="M148" s="49">
        <f>VLOOKUP(B148,'c constant values '!$A$3:$O$368,13,FALSE)*'help sheet'!$I$13</f>
        <v>0.29330917000000001</v>
      </c>
      <c r="N148" s="49">
        <f>VLOOKUP(B148,'c constant values '!$A$3:$O$368,8,FALSE)*'help sheet'!$J$11+VLOOKUP('TKK 2022'!B148,'c constant values '!$A$3:$O$368,14,FALSE)*'help sheet'!$J$13</f>
        <v>0.1235471365</v>
      </c>
      <c r="O148" s="49">
        <f>VLOOKUP(B148,'c constant values '!$A$3:$O$368,4,FALSE)*'help sheet'!$K$11+VLOOKUP('TKK 2022'!B148,'c constant values '!$A$3:$O$368,12,FALSE)*'help sheet'!$K$13</f>
        <v>0.18652412470000002</v>
      </c>
      <c r="P148" s="49">
        <f>VLOOKUP(B148,'c constant values '!$A$3:$O$368,6,FALSE)*'help sheet'!$L$11+VLOOKUP('TKK 2022'!B148,'c constant values '!$A$3:$O$368,13,FALSE)*'help sheet'!$L$13</f>
        <v>0.2258480632</v>
      </c>
      <c r="Q148" s="49">
        <f>VLOOKUP(B148,'c constant values '!$A$3:$O$368,8,FALSE)*'help sheet'!$M$11+VLOOKUP('TKK 2022'!B148,'c constant values '!$A$3:$O$368,14,FALSE)*'help sheet'!$M$13</f>
        <v>3.5299189000000009E-2</v>
      </c>
      <c r="R148" s="29"/>
      <c r="S148" s="30" t="s">
        <v>10</v>
      </c>
      <c r="T148" s="46">
        <f>+SUM(H$9:H148)</f>
        <v>63.593765210000093</v>
      </c>
      <c r="U148" s="46">
        <f>+SUM(I$9:I148)</f>
        <v>44.60345337999992</v>
      </c>
      <c r="V148" s="46">
        <f>+SUM(J$9:J148)</f>
        <v>61.493889640000027</v>
      </c>
      <c r="W148" s="46">
        <f>+SUM(K$9:K148)</f>
        <v>31.796883305000073</v>
      </c>
      <c r="X148" s="46">
        <f>+SUM(L$9:L148)</f>
        <v>43.645419059999952</v>
      </c>
      <c r="Y148" s="46">
        <f>+SUM(M$9:M148)</f>
        <v>42.642370549999995</v>
      </c>
      <c r="Z148" s="46">
        <f>+SUM(N$9:N148)</f>
        <v>56.120178908999989</v>
      </c>
      <c r="AA148" s="46">
        <f>+SUM(O$9:O148)</f>
        <v>48.233538674499975</v>
      </c>
      <c r="AB148" s="46">
        <f>+SUM(P$9:P148)</f>
        <v>47.250898411799987</v>
      </c>
      <c r="AC148" s="46">
        <f>+SUM(Q$9:Q148)</f>
        <v>61.140331474000007</v>
      </c>
    </row>
    <row r="149" spans="2:29" ht="14.25" x14ac:dyDescent="0.2">
      <c r="B149" s="31">
        <v>141</v>
      </c>
      <c r="C149" s="31">
        <v>233</v>
      </c>
      <c r="D149" s="48">
        <f t="shared" si="3"/>
        <v>44702</v>
      </c>
      <c r="E149" s="31" t="str">
        <f>VLOOKUP(WEEKDAY(D149),'help sheet'!$A$1:$B$7,2,FALSE)</f>
        <v>Σάββατο</v>
      </c>
      <c r="F149" s="31">
        <v>141</v>
      </c>
      <c r="G149" s="30" t="s">
        <v>10</v>
      </c>
      <c r="H149" s="49">
        <f>VLOOKUP(B149,'c constant values '!$A$3:$N$368,4,FALSE)*'help sheet'!$D$11</f>
        <v>1E-8</v>
      </c>
      <c r="I149" s="49">
        <f>VLOOKUP(B149,'c constant values '!$A$3:$O$368,6,FALSE)*'help sheet'!$E$11+VLOOKUP('TKK 2022'!B149,'c constant values '!$A$3:$O$368,10,FALSE)*'help sheet'!$E$12</f>
        <v>0.22905546399999999</v>
      </c>
      <c r="J149" s="49">
        <f>VLOOKUP(B149,'c constant values '!$A$3:$O$368,4,FALSE)*'help sheet'!$F$11+VLOOKUP('TKK 2022'!B149,'c constant values '!$A$3:$O$368,10,FALSE)*'help sheet'!$F$12</f>
        <v>2.5450615999999999E-2</v>
      </c>
      <c r="K149" s="49">
        <f>VLOOKUP(B149,'c constant values '!$A$3:$O$368,4,FALSE)*'help sheet'!$G$11+VLOOKUP(B149,'c constant values '!$A$3:$O$368,11,FALSE)*'help sheet'!$G$14</f>
        <v>1E-8</v>
      </c>
      <c r="L149" s="49">
        <f>VLOOKUP(B149,'c constant values '!$A$3:$O$368,12,FALSE)*'help sheet'!$H$13</f>
        <v>0.24223912</v>
      </c>
      <c r="M149" s="49">
        <f>VLOOKUP(B149,'c constant values '!$A$3:$O$368,13,FALSE)*'help sheet'!$I$13</f>
        <v>0.29330917000000001</v>
      </c>
      <c r="N149" s="49">
        <f>VLOOKUP(B149,'c constant values '!$A$3:$O$368,8,FALSE)*'help sheet'!$J$11+VLOOKUP('TKK 2022'!B149,'c constant values '!$A$3:$O$368,14,FALSE)*'help sheet'!$J$13</f>
        <v>1E-8</v>
      </c>
      <c r="O149" s="49">
        <f>VLOOKUP(B149,'c constant values '!$A$3:$O$368,4,FALSE)*'help sheet'!$K$11+VLOOKUP('TKK 2022'!B149,'c constant values '!$A$3:$O$368,12,FALSE)*'help sheet'!$K$13</f>
        <v>0.18652412470000002</v>
      </c>
      <c r="P149" s="49">
        <f>VLOOKUP(B149,'c constant values '!$A$3:$O$368,6,FALSE)*'help sheet'!$L$11+VLOOKUP('TKK 2022'!B149,'c constant values '!$A$3:$O$368,13,FALSE)*'help sheet'!$L$13</f>
        <v>0.2258480632</v>
      </c>
      <c r="Q149" s="49">
        <f>VLOOKUP(B149,'c constant values '!$A$3:$O$368,8,FALSE)*'help sheet'!$M$11+VLOOKUP('TKK 2022'!B149,'c constant values '!$A$3:$O$368,14,FALSE)*'help sheet'!$M$13</f>
        <v>1.0000000000000002E-8</v>
      </c>
      <c r="R149" s="29"/>
      <c r="S149" s="30" t="s">
        <v>10</v>
      </c>
      <c r="T149" s="46">
        <f>+SUM(H$9:H149)</f>
        <v>63.593765220000094</v>
      </c>
      <c r="U149" s="46">
        <f>+SUM(I$9:I149)</f>
        <v>44.832508843999918</v>
      </c>
      <c r="V149" s="46">
        <f>+SUM(J$9:J149)</f>
        <v>61.519340256000028</v>
      </c>
      <c r="W149" s="46">
        <f>+SUM(K$9:K149)</f>
        <v>31.796883315000073</v>
      </c>
      <c r="X149" s="46">
        <f>+SUM(L$9:L149)</f>
        <v>43.887658179999953</v>
      </c>
      <c r="Y149" s="46">
        <f>+SUM(M$9:M149)</f>
        <v>42.935679719999996</v>
      </c>
      <c r="Z149" s="46">
        <f>+SUM(N$9:N149)</f>
        <v>56.12017891899999</v>
      </c>
      <c r="AA149" s="46">
        <f>+SUM(O$9:O149)</f>
        <v>48.420062799199975</v>
      </c>
      <c r="AB149" s="46">
        <f>+SUM(P$9:P149)</f>
        <v>47.476746474999985</v>
      </c>
      <c r="AC149" s="46">
        <f>+SUM(Q$9:Q149)</f>
        <v>61.140331484000008</v>
      </c>
    </row>
    <row r="150" spans="2:29" ht="14.25" x14ac:dyDescent="0.2">
      <c r="B150" s="31">
        <v>142</v>
      </c>
      <c r="C150" s="31">
        <v>234</v>
      </c>
      <c r="D150" s="48">
        <f t="shared" si="3"/>
        <v>44703</v>
      </c>
      <c r="E150" s="31" t="str">
        <f>VLOOKUP(WEEKDAY(D150),'help sheet'!$A$1:$B$7,2,FALSE)</f>
        <v>Κυριακή</v>
      </c>
      <c r="F150" s="31">
        <v>142</v>
      </c>
      <c r="G150" s="30" t="s">
        <v>10</v>
      </c>
      <c r="H150" s="49">
        <f>VLOOKUP(B150,'c constant values '!$A$3:$N$368,4,FALSE)*'help sheet'!$D$11</f>
        <v>1E-8</v>
      </c>
      <c r="I150" s="49">
        <f>VLOOKUP(B150,'c constant values '!$A$3:$O$368,6,FALSE)*'help sheet'!$E$11+VLOOKUP('TKK 2022'!B150,'c constant values '!$A$3:$O$368,10,FALSE)*'help sheet'!$E$12</f>
        <v>0.22905546399999999</v>
      </c>
      <c r="J150" s="49">
        <f>VLOOKUP(B150,'c constant values '!$A$3:$O$368,4,FALSE)*'help sheet'!$F$11+VLOOKUP('TKK 2022'!B150,'c constant values '!$A$3:$O$368,10,FALSE)*'help sheet'!$F$12</f>
        <v>2.5450615999999999E-2</v>
      </c>
      <c r="K150" s="49">
        <f>VLOOKUP(B150,'c constant values '!$A$3:$O$368,4,FALSE)*'help sheet'!$G$11+VLOOKUP(B150,'c constant values '!$A$3:$O$368,11,FALSE)*'help sheet'!$G$14</f>
        <v>1E-8</v>
      </c>
      <c r="L150" s="49">
        <f>VLOOKUP(B150,'c constant values '!$A$3:$O$368,12,FALSE)*'help sheet'!$H$13</f>
        <v>0.24223912</v>
      </c>
      <c r="M150" s="49">
        <f>VLOOKUP(B150,'c constant values '!$A$3:$O$368,13,FALSE)*'help sheet'!$I$13</f>
        <v>1E-8</v>
      </c>
      <c r="N150" s="49">
        <f>VLOOKUP(B150,'c constant values '!$A$3:$O$368,8,FALSE)*'help sheet'!$J$11+VLOOKUP('TKK 2022'!B150,'c constant values '!$A$3:$O$368,14,FALSE)*'help sheet'!$J$13</f>
        <v>1E-8</v>
      </c>
      <c r="O150" s="49">
        <f>VLOOKUP(B150,'c constant values '!$A$3:$O$368,4,FALSE)*'help sheet'!$K$11+VLOOKUP('TKK 2022'!B150,'c constant values '!$A$3:$O$368,12,FALSE)*'help sheet'!$K$13</f>
        <v>0.18652412470000002</v>
      </c>
      <c r="P150" s="49">
        <f>VLOOKUP(B150,'c constant values '!$A$3:$O$368,6,FALSE)*'help sheet'!$L$11+VLOOKUP('TKK 2022'!B150,'c constant values '!$A$3:$O$368,13,FALSE)*'help sheet'!$L$13</f>
        <v>1.0000000000000002E-8</v>
      </c>
      <c r="Q150" s="49">
        <f>VLOOKUP(B150,'c constant values '!$A$3:$O$368,8,FALSE)*'help sheet'!$M$11+VLOOKUP('TKK 2022'!B150,'c constant values '!$A$3:$O$368,14,FALSE)*'help sheet'!$M$13</f>
        <v>1.0000000000000002E-8</v>
      </c>
      <c r="R150" s="29"/>
      <c r="S150" s="30" t="s">
        <v>10</v>
      </c>
      <c r="T150" s="46">
        <f>+SUM(H$9:H150)</f>
        <v>63.593765230000095</v>
      </c>
      <c r="U150" s="46">
        <f>+SUM(I$9:I150)</f>
        <v>45.061564307999916</v>
      </c>
      <c r="V150" s="46">
        <f>+SUM(J$9:J150)</f>
        <v>61.544790872000029</v>
      </c>
      <c r="W150" s="46">
        <f>+SUM(K$9:K150)</f>
        <v>31.796883325000074</v>
      </c>
      <c r="X150" s="46">
        <f>+SUM(L$9:L150)</f>
        <v>44.129897299999953</v>
      </c>
      <c r="Y150" s="46">
        <f>+SUM(M$9:M150)</f>
        <v>42.935679729999997</v>
      </c>
      <c r="Z150" s="46">
        <f>+SUM(N$9:N150)</f>
        <v>56.120178928999991</v>
      </c>
      <c r="AA150" s="46">
        <f>+SUM(O$9:O150)</f>
        <v>48.606586923899975</v>
      </c>
      <c r="AB150" s="46">
        <f>+SUM(P$9:P150)</f>
        <v>47.476746484999985</v>
      </c>
      <c r="AC150" s="46">
        <f>+SUM(Q$9:Q150)</f>
        <v>61.140331494000009</v>
      </c>
    </row>
    <row r="151" spans="2:29" ht="14.25" x14ac:dyDescent="0.2">
      <c r="B151" s="31">
        <v>143</v>
      </c>
      <c r="C151" s="31">
        <v>235</v>
      </c>
      <c r="D151" s="48">
        <f t="shared" si="3"/>
        <v>44704</v>
      </c>
      <c r="E151" s="31" t="str">
        <f>VLOOKUP(WEEKDAY(D151),'help sheet'!$A$1:$B$7,2,FALSE)</f>
        <v>Δευτέρα</v>
      </c>
      <c r="F151" s="31">
        <v>143</v>
      </c>
      <c r="G151" s="30" t="s">
        <v>10</v>
      </c>
      <c r="H151" s="49">
        <f>VLOOKUP(B151,'c constant values '!$A$3:$N$368,4,FALSE)*'help sheet'!$D$11</f>
        <v>1E-8</v>
      </c>
      <c r="I151" s="49">
        <f>VLOOKUP(B151,'c constant values '!$A$3:$O$368,6,FALSE)*'help sheet'!$E$11+VLOOKUP('TKK 2022'!B151,'c constant values '!$A$3:$O$368,10,FALSE)*'help sheet'!$E$12</f>
        <v>0.22905546399999999</v>
      </c>
      <c r="J151" s="49">
        <f>VLOOKUP(B151,'c constant values '!$A$3:$O$368,4,FALSE)*'help sheet'!$F$11+VLOOKUP('TKK 2022'!B151,'c constant values '!$A$3:$O$368,10,FALSE)*'help sheet'!$F$12</f>
        <v>2.5450615999999999E-2</v>
      </c>
      <c r="K151" s="49">
        <f>VLOOKUP(B151,'c constant values '!$A$3:$O$368,4,FALSE)*'help sheet'!$G$11+VLOOKUP(B151,'c constant values '!$A$3:$O$368,11,FALSE)*'help sheet'!$G$14</f>
        <v>1E-8</v>
      </c>
      <c r="L151" s="49">
        <f>VLOOKUP(B151,'c constant values '!$A$3:$O$368,12,FALSE)*'help sheet'!$H$13</f>
        <v>0.24223912</v>
      </c>
      <c r="M151" s="49">
        <f>VLOOKUP(B151,'c constant values '!$A$3:$O$368,13,FALSE)*'help sheet'!$I$13</f>
        <v>0.29330917000000001</v>
      </c>
      <c r="N151" s="49">
        <f>VLOOKUP(B151,'c constant values '!$A$3:$O$368,8,FALSE)*'help sheet'!$J$11+VLOOKUP('TKK 2022'!B151,'c constant values '!$A$3:$O$368,14,FALSE)*'help sheet'!$J$13</f>
        <v>0.1235471365</v>
      </c>
      <c r="O151" s="49">
        <f>VLOOKUP(B151,'c constant values '!$A$3:$O$368,4,FALSE)*'help sheet'!$K$11+VLOOKUP('TKK 2022'!B151,'c constant values '!$A$3:$O$368,12,FALSE)*'help sheet'!$K$13</f>
        <v>0.18652412470000002</v>
      </c>
      <c r="P151" s="49">
        <f>VLOOKUP(B151,'c constant values '!$A$3:$O$368,6,FALSE)*'help sheet'!$L$11+VLOOKUP('TKK 2022'!B151,'c constant values '!$A$3:$O$368,13,FALSE)*'help sheet'!$L$13</f>
        <v>0.2258480632</v>
      </c>
      <c r="Q151" s="49">
        <f>VLOOKUP(B151,'c constant values '!$A$3:$O$368,8,FALSE)*'help sheet'!$M$11+VLOOKUP('TKK 2022'!B151,'c constant values '!$A$3:$O$368,14,FALSE)*'help sheet'!$M$13</f>
        <v>3.5299189000000009E-2</v>
      </c>
      <c r="R151" s="29"/>
      <c r="S151" s="30" t="s">
        <v>10</v>
      </c>
      <c r="T151" s="46">
        <f>+SUM(H$9:H151)</f>
        <v>63.593765240000096</v>
      </c>
      <c r="U151" s="46">
        <f>+SUM(I$9:I151)</f>
        <v>45.290619771999914</v>
      </c>
      <c r="V151" s="46">
        <f>+SUM(J$9:J151)</f>
        <v>61.570241488000029</v>
      </c>
      <c r="W151" s="46">
        <f>+SUM(K$9:K151)</f>
        <v>31.796883335000075</v>
      </c>
      <c r="X151" s="46">
        <f>+SUM(L$9:L151)</f>
        <v>44.372136419999954</v>
      </c>
      <c r="Y151" s="46">
        <f>+SUM(M$9:M151)</f>
        <v>43.228988899999997</v>
      </c>
      <c r="Z151" s="46">
        <f>+SUM(N$9:N151)</f>
        <v>56.243726065499992</v>
      </c>
      <c r="AA151" s="46">
        <f>+SUM(O$9:O151)</f>
        <v>48.793111048599975</v>
      </c>
      <c r="AB151" s="46">
        <f>+SUM(P$9:P151)</f>
        <v>47.702594548199983</v>
      </c>
      <c r="AC151" s="46">
        <f>+SUM(Q$9:Q151)</f>
        <v>61.175630683000009</v>
      </c>
    </row>
    <row r="152" spans="2:29" ht="14.25" x14ac:dyDescent="0.2">
      <c r="B152" s="31">
        <v>144</v>
      </c>
      <c r="C152" s="31">
        <v>236</v>
      </c>
      <c r="D152" s="48">
        <f t="shared" si="3"/>
        <v>44705</v>
      </c>
      <c r="E152" s="31" t="str">
        <f>VLOOKUP(WEEKDAY(D152),'help sheet'!$A$1:$B$7,2,FALSE)</f>
        <v>Τρίτη</v>
      </c>
      <c r="F152" s="31">
        <v>144</v>
      </c>
      <c r="G152" s="30" t="s">
        <v>10</v>
      </c>
      <c r="H152" s="49">
        <f>VLOOKUP(B152,'c constant values '!$A$3:$N$368,4,FALSE)*'help sheet'!$D$11</f>
        <v>1E-8</v>
      </c>
      <c r="I152" s="49">
        <f>VLOOKUP(B152,'c constant values '!$A$3:$O$368,6,FALSE)*'help sheet'!$E$11+VLOOKUP('TKK 2022'!B152,'c constant values '!$A$3:$O$368,10,FALSE)*'help sheet'!$E$12</f>
        <v>0.22905546399999999</v>
      </c>
      <c r="J152" s="49">
        <f>VLOOKUP(B152,'c constant values '!$A$3:$O$368,4,FALSE)*'help sheet'!$F$11+VLOOKUP('TKK 2022'!B152,'c constant values '!$A$3:$O$368,10,FALSE)*'help sheet'!$F$12</f>
        <v>2.5450615999999999E-2</v>
      </c>
      <c r="K152" s="49">
        <f>VLOOKUP(B152,'c constant values '!$A$3:$O$368,4,FALSE)*'help sheet'!$G$11+VLOOKUP(B152,'c constant values '!$A$3:$O$368,11,FALSE)*'help sheet'!$G$14</f>
        <v>1E-8</v>
      </c>
      <c r="L152" s="49">
        <f>VLOOKUP(B152,'c constant values '!$A$3:$O$368,12,FALSE)*'help sheet'!$H$13</f>
        <v>0.24223912</v>
      </c>
      <c r="M152" s="49">
        <f>VLOOKUP(B152,'c constant values '!$A$3:$O$368,13,FALSE)*'help sheet'!$I$13</f>
        <v>0.29330917000000001</v>
      </c>
      <c r="N152" s="49">
        <f>VLOOKUP(B152,'c constant values '!$A$3:$O$368,8,FALSE)*'help sheet'!$J$11+VLOOKUP('TKK 2022'!B152,'c constant values '!$A$3:$O$368,14,FALSE)*'help sheet'!$J$13</f>
        <v>0.1235471365</v>
      </c>
      <c r="O152" s="49">
        <f>VLOOKUP(B152,'c constant values '!$A$3:$O$368,4,FALSE)*'help sheet'!$K$11+VLOOKUP('TKK 2022'!B152,'c constant values '!$A$3:$O$368,12,FALSE)*'help sheet'!$K$13</f>
        <v>0.18652412470000002</v>
      </c>
      <c r="P152" s="49">
        <f>VLOOKUP(B152,'c constant values '!$A$3:$O$368,6,FALSE)*'help sheet'!$L$11+VLOOKUP('TKK 2022'!B152,'c constant values '!$A$3:$O$368,13,FALSE)*'help sheet'!$L$13</f>
        <v>0.2258480632</v>
      </c>
      <c r="Q152" s="49">
        <f>VLOOKUP(B152,'c constant values '!$A$3:$O$368,8,FALSE)*'help sheet'!$M$11+VLOOKUP('TKK 2022'!B152,'c constant values '!$A$3:$O$368,14,FALSE)*'help sheet'!$M$13</f>
        <v>3.5299189000000009E-2</v>
      </c>
      <c r="R152" s="29"/>
      <c r="S152" s="30" t="s">
        <v>10</v>
      </c>
      <c r="T152" s="46">
        <f>+SUM(H$9:H152)</f>
        <v>63.593765250000097</v>
      </c>
      <c r="U152" s="46">
        <f>+SUM(I$9:I152)</f>
        <v>45.519675235999912</v>
      </c>
      <c r="V152" s="46">
        <f>+SUM(J$9:J152)</f>
        <v>61.59569210400003</v>
      </c>
      <c r="W152" s="46">
        <f>+SUM(K$9:K152)</f>
        <v>31.796883345000076</v>
      </c>
      <c r="X152" s="46">
        <f>+SUM(L$9:L152)</f>
        <v>44.614375539999955</v>
      </c>
      <c r="Y152" s="46">
        <f>+SUM(M$9:M152)</f>
        <v>43.522298069999998</v>
      </c>
      <c r="Z152" s="46">
        <f>+SUM(N$9:N152)</f>
        <v>56.367273201999993</v>
      </c>
      <c r="AA152" s="46">
        <f>+SUM(O$9:O152)</f>
        <v>48.979635173299975</v>
      </c>
      <c r="AB152" s="46">
        <f>+SUM(P$9:P152)</f>
        <v>47.92844261139998</v>
      </c>
      <c r="AC152" s="46">
        <f>+SUM(Q$9:Q152)</f>
        <v>61.210929872000008</v>
      </c>
    </row>
    <row r="153" spans="2:29" ht="14.25" x14ac:dyDescent="0.2">
      <c r="B153" s="31">
        <v>145</v>
      </c>
      <c r="C153" s="31">
        <v>237</v>
      </c>
      <c r="D153" s="48">
        <f t="shared" si="3"/>
        <v>44706</v>
      </c>
      <c r="E153" s="31" t="str">
        <f>VLOOKUP(WEEKDAY(D153),'help sheet'!$A$1:$B$7,2,FALSE)</f>
        <v>Τετάρτη</v>
      </c>
      <c r="F153" s="31">
        <v>145</v>
      </c>
      <c r="G153" s="30" t="s">
        <v>10</v>
      </c>
      <c r="H153" s="49">
        <f>VLOOKUP(B153,'c constant values '!$A$3:$N$368,4,FALSE)*'help sheet'!$D$11</f>
        <v>1E-8</v>
      </c>
      <c r="I153" s="49">
        <f>VLOOKUP(B153,'c constant values '!$A$3:$O$368,6,FALSE)*'help sheet'!$E$11+VLOOKUP('TKK 2022'!B153,'c constant values '!$A$3:$O$368,10,FALSE)*'help sheet'!$E$12</f>
        <v>0.22905546399999999</v>
      </c>
      <c r="J153" s="49">
        <f>VLOOKUP(B153,'c constant values '!$A$3:$O$368,4,FALSE)*'help sheet'!$F$11+VLOOKUP('TKK 2022'!B153,'c constant values '!$A$3:$O$368,10,FALSE)*'help sheet'!$F$12</f>
        <v>2.5450615999999999E-2</v>
      </c>
      <c r="K153" s="49">
        <f>VLOOKUP(B153,'c constant values '!$A$3:$O$368,4,FALSE)*'help sheet'!$G$11+VLOOKUP(B153,'c constant values '!$A$3:$O$368,11,FALSE)*'help sheet'!$G$14</f>
        <v>1E-8</v>
      </c>
      <c r="L153" s="49">
        <f>VLOOKUP(B153,'c constant values '!$A$3:$O$368,12,FALSE)*'help sheet'!$H$13</f>
        <v>0.24223912</v>
      </c>
      <c r="M153" s="49">
        <f>VLOOKUP(B153,'c constant values '!$A$3:$O$368,13,FALSE)*'help sheet'!$I$13</f>
        <v>0.29330917000000001</v>
      </c>
      <c r="N153" s="49">
        <f>VLOOKUP(B153,'c constant values '!$A$3:$O$368,8,FALSE)*'help sheet'!$J$11+VLOOKUP('TKK 2022'!B153,'c constant values '!$A$3:$O$368,14,FALSE)*'help sheet'!$J$13</f>
        <v>0.1235471365</v>
      </c>
      <c r="O153" s="49">
        <f>VLOOKUP(B153,'c constant values '!$A$3:$O$368,4,FALSE)*'help sheet'!$K$11+VLOOKUP('TKK 2022'!B153,'c constant values '!$A$3:$O$368,12,FALSE)*'help sheet'!$K$13</f>
        <v>0.18652412470000002</v>
      </c>
      <c r="P153" s="49">
        <f>VLOOKUP(B153,'c constant values '!$A$3:$O$368,6,FALSE)*'help sheet'!$L$11+VLOOKUP('TKK 2022'!B153,'c constant values '!$A$3:$O$368,13,FALSE)*'help sheet'!$L$13</f>
        <v>0.2258480632</v>
      </c>
      <c r="Q153" s="49">
        <f>VLOOKUP(B153,'c constant values '!$A$3:$O$368,8,FALSE)*'help sheet'!$M$11+VLOOKUP('TKK 2022'!B153,'c constant values '!$A$3:$O$368,14,FALSE)*'help sheet'!$M$13</f>
        <v>3.5299189000000009E-2</v>
      </c>
      <c r="R153" s="29"/>
      <c r="S153" s="30" t="s">
        <v>10</v>
      </c>
      <c r="T153" s="46">
        <f>+SUM(H$9:H153)</f>
        <v>63.593765260000097</v>
      </c>
      <c r="U153" s="46">
        <f>+SUM(I$9:I153)</f>
        <v>45.748730699999911</v>
      </c>
      <c r="V153" s="46">
        <f>+SUM(J$9:J153)</f>
        <v>61.62114272000003</v>
      </c>
      <c r="W153" s="46">
        <f>+SUM(K$9:K153)</f>
        <v>31.796883355000077</v>
      </c>
      <c r="X153" s="46">
        <f>+SUM(L$9:L153)</f>
        <v>44.856614659999956</v>
      </c>
      <c r="Y153" s="46">
        <f>+SUM(M$9:M153)</f>
        <v>43.815607239999999</v>
      </c>
      <c r="Z153" s="46">
        <f>+SUM(N$9:N153)</f>
        <v>56.490820338499994</v>
      </c>
      <c r="AA153" s="46">
        <f>+SUM(O$9:O153)</f>
        <v>49.166159297999975</v>
      </c>
      <c r="AB153" s="46">
        <f>+SUM(P$9:P153)</f>
        <v>48.154290674599977</v>
      </c>
      <c r="AC153" s="46">
        <f>+SUM(Q$9:Q153)</f>
        <v>61.246229061000008</v>
      </c>
    </row>
    <row r="154" spans="2:29" ht="14.25" x14ac:dyDescent="0.2">
      <c r="B154" s="31">
        <v>146</v>
      </c>
      <c r="C154" s="31">
        <v>238</v>
      </c>
      <c r="D154" s="48">
        <f t="shared" si="3"/>
        <v>44707</v>
      </c>
      <c r="E154" s="31" t="str">
        <f>VLOOKUP(WEEKDAY(D154),'help sheet'!$A$1:$B$7,2,FALSE)</f>
        <v>Πέμπτη</v>
      </c>
      <c r="F154" s="31">
        <v>146</v>
      </c>
      <c r="G154" s="30" t="s">
        <v>10</v>
      </c>
      <c r="H154" s="49">
        <f>VLOOKUP(B154,'c constant values '!$A$3:$N$368,4,FALSE)*'help sheet'!$D$11</f>
        <v>1E-8</v>
      </c>
      <c r="I154" s="49">
        <f>VLOOKUP(B154,'c constant values '!$A$3:$O$368,6,FALSE)*'help sheet'!$E$11+VLOOKUP('TKK 2022'!B154,'c constant values '!$A$3:$O$368,10,FALSE)*'help sheet'!$E$12</f>
        <v>0.22905546399999999</v>
      </c>
      <c r="J154" s="49">
        <f>VLOOKUP(B154,'c constant values '!$A$3:$O$368,4,FALSE)*'help sheet'!$F$11+VLOOKUP('TKK 2022'!B154,'c constant values '!$A$3:$O$368,10,FALSE)*'help sheet'!$F$12</f>
        <v>2.5450615999999999E-2</v>
      </c>
      <c r="K154" s="49">
        <f>VLOOKUP(B154,'c constant values '!$A$3:$O$368,4,FALSE)*'help sheet'!$G$11+VLOOKUP(B154,'c constant values '!$A$3:$O$368,11,FALSE)*'help sheet'!$G$14</f>
        <v>1E-8</v>
      </c>
      <c r="L154" s="49">
        <f>VLOOKUP(B154,'c constant values '!$A$3:$O$368,12,FALSE)*'help sheet'!$H$13</f>
        <v>0.24223912</v>
      </c>
      <c r="M154" s="49">
        <f>VLOOKUP(B154,'c constant values '!$A$3:$O$368,13,FALSE)*'help sheet'!$I$13</f>
        <v>0.29330917000000001</v>
      </c>
      <c r="N154" s="49">
        <f>VLOOKUP(B154,'c constant values '!$A$3:$O$368,8,FALSE)*'help sheet'!$J$11+VLOOKUP('TKK 2022'!B154,'c constant values '!$A$3:$O$368,14,FALSE)*'help sheet'!$J$13</f>
        <v>0.1235471365</v>
      </c>
      <c r="O154" s="49">
        <f>VLOOKUP(B154,'c constant values '!$A$3:$O$368,4,FALSE)*'help sheet'!$K$11+VLOOKUP('TKK 2022'!B154,'c constant values '!$A$3:$O$368,12,FALSE)*'help sheet'!$K$13</f>
        <v>0.18652412470000002</v>
      </c>
      <c r="P154" s="49">
        <f>VLOOKUP(B154,'c constant values '!$A$3:$O$368,6,FALSE)*'help sheet'!$L$11+VLOOKUP('TKK 2022'!B154,'c constant values '!$A$3:$O$368,13,FALSE)*'help sheet'!$L$13</f>
        <v>0.2258480632</v>
      </c>
      <c r="Q154" s="49">
        <f>VLOOKUP(B154,'c constant values '!$A$3:$O$368,8,FALSE)*'help sheet'!$M$11+VLOOKUP('TKK 2022'!B154,'c constant values '!$A$3:$O$368,14,FALSE)*'help sheet'!$M$13</f>
        <v>3.5299189000000009E-2</v>
      </c>
      <c r="R154" s="29"/>
      <c r="S154" s="30" t="s">
        <v>10</v>
      </c>
      <c r="T154" s="46">
        <f>+SUM(H$9:H154)</f>
        <v>63.593765270000098</v>
      </c>
      <c r="U154" s="46">
        <f>+SUM(I$9:I154)</f>
        <v>45.977786163999909</v>
      </c>
      <c r="V154" s="46">
        <f>+SUM(J$9:J154)</f>
        <v>61.646593336000031</v>
      </c>
      <c r="W154" s="46">
        <f>+SUM(K$9:K154)</f>
        <v>31.796883365000078</v>
      </c>
      <c r="X154" s="46">
        <f>+SUM(L$9:L154)</f>
        <v>45.098853779999956</v>
      </c>
      <c r="Y154" s="46">
        <f>+SUM(M$9:M154)</f>
        <v>44.108916409999999</v>
      </c>
      <c r="Z154" s="46">
        <f>+SUM(N$9:N154)</f>
        <v>56.614367474999995</v>
      </c>
      <c r="AA154" s="46">
        <f>+SUM(O$9:O154)</f>
        <v>49.352683422699975</v>
      </c>
      <c r="AB154" s="46">
        <f>+SUM(P$9:P154)</f>
        <v>48.380138737799975</v>
      </c>
      <c r="AC154" s="46">
        <f>+SUM(Q$9:Q154)</f>
        <v>61.281528250000008</v>
      </c>
    </row>
    <row r="155" spans="2:29" ht="14.25" x14ac:dyDescent="0.2">
      <c r="B155" s="31">
        <v>147</v>
      </c>
      <c r="C155" s="31">
        <v>239</v>
      </c>
      <c r="D155" s="48">
        <f t="shared" si="3"/>
        <v>44708</v>
      </c>
      <c r="E155" s="31" t="str">
        <f>VLOOKUP(WEEKDAY(D155),'help sheet'!$A$1:$B$7,2,FALSE)</f>
        <v xml:space="preserve">Παρασκευή </v>
      </c>
      <c r="F155" s="31">
        <v>147</v>
      </c>
      <c r="G155" s="30" t="s">
        <v>10</v>
      </c>
      <c r="H155" s="49">
        <f>VLOOKUP(B155,'c constant values '!$A$3:$N$368,4,FALSE)*'help sheet'!$D$11</f>
        <v>1E-8</v>
      </c>
      <c r="I155" s="49">
        <f>VLOOKUP(B155,'c constant values '!$A$3:$O$368,6,FALSE)*'help sheet'!$E$11+VLOOKUP('TKK 2022'!B155,'c constant values '!$A$3:$O$368,10,FALSE)*'help sheet'!$E$12</f>
        <v>0.22905546399999999</v>
      </c>
      <c r="J155" s="49">
        <f>VLOOKUP(B155,'c constant values '!$A$3:$O$368,4,FALSE)*'help sheet'!$F$11+VLOOKUP('TKK 2022'!B155,'c constant values '!$A$3:$O$368,10,FALSE)*'help sheet'!$F$12</f>
        <v>2.5450615999999999E-2</v>
      </c>
      <c r="K155" s="49">
        <f>VLOOKUP(B155,'c constant values '!$A$3:$O$368,4,FALSE)*'help sheet'!$G$11+VLOOKUP(B155,'c constant values '!$A$3:$O$368,11,FALSE)*'help sheet'!$G$14</f>
        <v>1E-8</v>
      </c>
      <c r="L155" s="49">
        <f>VLOOKUP(B155,'c constant values '!$A$3:$O$368,12,FALSE)*'help sheet'!$H$13</f>
        <v>0.24223912</v>
      </c>
      <c r="M155" s="49">
        <f>VLOOKUP(B155,'c constant values '!$A$3:$O$368,13,FALSE)*'help sheet'!$I$13</f>
        <v>0.29330917000000001</v>
      </c>
      <c r="N155" s="49">
        <f>VLOOKUP(B155,'c constant values '!$A$3:$O$368,8,FALSE)*'help sheet'!$J$11+VLOOKUP('TKK 2022'!B155,'c constant values '!$A$3:$O$368,14,FALSE)*'help sheet'!$J$13</f>
        <v>0.1235471365</v>
      </c>
      <c r="O155" s="49">
        <f>VLOOKUP(B155,'c constant values '!$A$3:$O$368,4,FALSE)*'help sheet'!$K$11+VLOOKUP('TKK 2022'!B155,'c constant values '!$A$3:$O$368,12,FALSE)*'help sheet'!$K$13</f>
        <v>0.18652412470000002</v>
      </c>
      <c r="P155" s="49">
        <f>VLOOKUP(B155,'c constant values '!$A$3:$O$368,6,FALSE)*'help sheet'!$L$11+VLOOKUP('TKK 2022'!B155,'c constant values '!$A$3:$O$368,13,FALSE)*'help sheet'!$L$13</f>
        <v>0.2258480632</v>
      </c>
      <c r="Q155" s="49">
        <f>VLOOKUP(B155,'c constant values '!$A$3:$O$368,8,FALSE)*'help sheet'!$M$11+VLOOKUP('TKK 2022'!B155,'c constant values '!$A$3:$O$368,14,FALSE)*'help sheet'!$M$13</f>
        <v>3.5299189000000009E-2</v>
      </c>
      <c r="R155" s="29"/>
      <c r="S155" s="30" t="s">
        <v>10</v>
      </c>
      <c r="T155" s="46">
        <f>+SUM(H$9:H155)</f>
        <v>63.593765280000099</v>
      </c>
      <c r="U155" s="46">
        <f>+SUM(I$9:I155)</f>
        <v>46.206841627999907</v>
      </c>
      <c r="V155" s="46">
        <f>+SUM(J$9:J155)</f>
        <v>61.672043952000031</v>
      </c>
      <c r="W155" s="46">
        <f>+SUM(K$9:K155)</f>
        <v>31.796883375000078</v>
      </c>
      <c r="X155" s="46">
        <f>+SUM(L$9:L155)</f>
        <v>45.341092899999957</v>
      </c>
      <c r="Y155" s="46">
        <f>+SUM(M$9:M155)</f>
        <v>44.40222558</v>
      </c>
      <c r="Z155" s="46">
        <f>+SUM(N$9:N155)</f>
        <v>56.737914611499995</v>
      </c>
      <c r="AA155" s="46">
        <f>+SUM(O$9:O155)</f>
        <v>49.539207547399975</v>
      </c>
      <c r="AB155" s="46">
        <f>+SUM(P$9:P155)</f>
        <v>48.605986800999972</v>
      </c>
      <c r="AC155" s="46">
        <f>+SUM(Q$9:Q155)</f>
        <v>61.316827439000008</v>
      </c>
    </row>
    <row r="156" spans="2:29" ht="14.25" x14ac:dyDescent="0.2">
      <c r="B156" s="31">
        <v>148</v>
      </c>
      <c r="C156" s="31">
        <v>240</v>
      </c>
      <c r="D156" s="48">
        <f t="shared" si="3"/>
        <v>44709</v>
      </c>
      <c r="E156" s="31" t="str">
        <f>VLOOKUP(WEEKDAY(D156),'help sheet'!$A$1:$B$7,2,FALSE)</f>
        <v>Σάββατο</v>
      </c>
      <c r="F156" s="31">
        <v>148</v>
      </c>
      <c r="G156" s="30" t="s">
        <v>10</v>
      </c>
      <c r="H156" s="49">
        <f>VLOOKUP(B156,'c constant values '!$A$3:$N$368,4,FALSE)*'help sheet'!$D$11</f>
        <v>1E-8</v>
      </c>
      <c r="I156" s="49">
        <f>VLOOKUP(B156,'c constant values '!$A$3:$O$368,6,FALSE)*'help sheet'!$E$11+VLOOKUP('TKK 2022'!B156,'c constant values '!$A$3:$O$368,10,FALSE)*'help sheet'!$E$12</f>
        <v>0.22905546399999999</v>
      </c>
      <c r="J156" s="49">
        <f>VLOOKUP(B156,'c constant values '!$A$3:$O$368,4,FALSE)*'help sheet'!$F$11+VLOOKUP('TKK 2022'!B156,'c constant values '!$A$3:$O$368,10,FALSE)*'help sheet'!$F$12</f>
        <v>2.5450615999999999E-2</v>
      </c>
      <c r="K156" s="49">
        <f>VLOOKUP(B156,'c constant values '!$A$3:$O$368,4,FALSE)*'help sheet'!$G$11+VLOOKUP(B156,'c constant values '!$A$3:$O$368,11,FALSE)*'help sheet'!$G$14</f>
        <v>1E-8</v>
      </c>
      <c r="L156" s="49">
        <f>VLOOKUP(B156,'c constant values '!$A$3:$O$368,12,FALSE)*'help sheet'!$H$13</f>
        <v>0.24223912</v>
      </c>
      <c r="M156" s="49">
        <f>VLOOKUP(B156,'c constant values '!$A$3:$O$368,13,FALSE)*'help sheet'!$I$13</f>
        <v>0.29330917000000001</v>
      </c>
      <c r="N156" s="49">
        <f>VLOOKUP(B156,'c constant values '!$A$3:$O$368,8,FALSE)*'help sheet'!$J$11+VLOOKUP('TKK 2022'!B156,'c constant values '!$A$3:$O$368,14,FALSE)*'help sheet'!$J$13</f>
        <v>1E-8</v>
      </c>
      <c r="O156" s="49">
        <f>VLOOKUP(B156,'c constant values '!$A$3:$O$368,4,FALSE)*'help sheet'!$K$11+VLOOKUP('TKK 2022'!B156,'c constant values '!$A$3:$O$368,12,FALSE)*'help sheet'!$K$13</f>
        <v>0.18652412470000002</v>
      </c>
      <c r="P156" s="49">
        <f>VLOOKUP(B156,'c constant values '!$A$3:$O$368,6,FALSE)*'help sheet'!$L$11+VLOOKUP('TKK 2022'!B156,'c constant values '!$A$3:$O$368,13,FALSE)*'help sheet'!$L$13</f>
        <v>0.2258480632</v>
      </c>
      <c r="Q156" s="49">
        <f>VLOOKUP(B156,'c constant values '!$A$3:$O$368,8,FALSE)*'help sheet'!$M$11+VLOOKUP('TKK 2022'!B156,'c constant values '!$A$3:$O$368,14,FALSE)*'help sheet'!$M$13</f>
        <v>1.0000000000000002E-8</v>
      </c>
      <c r="R156" s="29"/>
      <c r="S156" s="30" t="s">
        <v>10</v>
      </c>
      <c r="T156" s="46">
        <f>+SUM(H$9:H156)</f>
        <v>63.5937652900001</v>
      </c>
      <c r="U156" s="46">
        <f>+SUM(I$9:I156)</f>
        <v>46.435897091999905</v>
      </c>
      <c r="V156" s="46">
        <f>+SUM(J$9:J156)</f>
        <v>61.697494568000032</v>
      </c>
      <c r="W156" s="46">
        <f>+SUM(K$9:K156)</f>
        <v>31.796883385000079</v>
      </c>
      <c r="X156" s="46">
        <f>+SUM(L$9:L156)</f>
        <v>45.583332019999958</v>
      </c>
      <c r="Y156" s="46">
        <f>+SUM(M$9:M156)</f>
        <v>44.69553475</v>
      </c>
      <c r="Z156" s="46">
        <f>+SUM(N$9:N156)</f>
        <v>56.737914621499996</v>
      </c>
      <c r="AA156" s="46">
        <f>+SUM(O$9:O156)</f>
        <v>49.725731672099975</v>
      </c>
      <c r="AB156" s="46">
        <f>+SUM(P$9:P156)</f>
        <v>48.831834864199969</v>
      </c>
      <c r="AC156" s="46">
        <f>+SUM(Q$9:Q156)</f>
        <v>61.316827449000009</v>
      </c>
    </row>
    <row r="157" spans="2:29" ht="14.25" x14ac:dyDescent="0.2">
      <c r="B157" s="31">
        <v>149</v>
      </c>
      <c r="C157" s="31">
        <v>241</v>
      </c>
      <c r="D157" s="48">
        <f t="shared" si="3"/>
        <v>44710</v>
      </c>
      <c r="E157" s="31" t="str">
        <f>VLOOKUP(WEEKDAY(D157),'help sheet'!$A$1:$B$7,2,FALSE)</f>
        <v>Κυριακή</v>
      </c>
      <c r="F157" s="31">
        <v>149</v>
      </c>
      <c r="G157" s="30" t="s">
        <v>10</v>
      </c>
      <c r="H157" s="49">
        <f>VLOOKUP(B157,'c constant values '!$A$3:$N$368,4,FALSE)*'help sheet'!$D$11</f>
        <v>1E-8</v>
      </c>
      <c r="I157" s="49">
        <f>VLOOKUP(B157,'c constant values '!$A$3:$O$368,6,FALSE)*'help sheet'!$E$11+VLOOKUP('TKK 2022'!B157,'c constant values '!$A$3:$O$368,10,FALSE)*'help sheet'!$E$12</f>
        <v>0.22905546399999999</v>
      </c>
      <c r="J157" s="49">
        <f>VLOOKUP(B157,'c constant values '!$A$3:$O$368,4,FALSE)*'help sheet'!$F$11+VLOOKUP('TKK 2022'!B157,'c constant values '!$A$3:$O$368,10,FALSE)*'help sheet'!$F$12</f>
        <v>2.5450615999999999E-2</v>
      </c>
      <c r="K157" s="49">
        <f>VLOOKUP(B157,'c constant values '!$A$3:$O$368,4,FALSE)*'help sheet'!$G$11+VLOOKUP(B157,'c constant values '!$A$3:$O$368,11,FALSE)*'help sheet'!$G$14</f>
        <v>1E-8</v>
      </c>
      <c r="L157" s="49">
        <f>VLOOKUP(B157,'c constant values '!$A$3:$O$368,12,FALSE)*'help sheet'!$H$13</f>
        <v>0.24223912</v>
      </c>
      <c r="M157" s="49">
        <f>VLOOKUP(B157,'c constant values '!$A$3:$O$368,13,FALSE)*'help sheet'!$I$13</f>
        <v>1E-8</v>
      </c>
      <c r="N157" s="49">
        <f>VLOOKUP(B157,'c constant values '!$A$3:$O$368,8,FALSE)*'help sheet'!$J$11+VLOOKUP('TKK 2022'!B157,'c constant values '!$A$3:$O$368,14,FALSE)*'help sheet'!$J$13</f>
        <v>1E-8</v>
      </c>
      <c r="O157" s="49">
        <f>VLOOKUP(B157,'c constant values '!$A$3:$O$368,4,FALSE)*'help sheet'!$K$11+VLOOKUP('TKK 2022'!B157,'c constant values '!$A$3:$O$368,12,FALSE)*'help sheet'!$K$13</f>
        <v>0.18652412470000002</v>
      </c>
      <c r="P157" s="49">
        <f>VLOOKUP(B157,'c constant values '!$A$3:$O$368,6,FALSE)*'help sheet'!$L$11+VLOOKUP('TKK 2022'!B157,'c constant values '!$A$3:$O$368,13,FALSE)*'help sheet'!$L$13</f>
        <v>1.0000000000000002E-8</v>
      </c>
      <c r="Q157" s="49">
        <f>VLOOKUP(B157,'c constant values '!$A$3:$O$368,8,FALSE)*'help sheet'!$M$11+VLOOKUP('TKK 2022'!B157,'c constant values '!$A$3:$O$368,14,FALSE)*'help sheet'!$M$13</f>
        <v>1.0000000000000002E-8</v>
      </c>
      <c r="R157" s="29"/>
      <c r="S157" s="30" t="s">
        <v>10</v>
      </c>
      <c r="T157" s="46">
        <f>+SUM(H$9:H157)</f>
        <v>63.593765300000101</v>
      </c>
      <c r="U157" s="46">
        <f>+SUM(I$9:I157)</f>
        <v>46.664952555999903</v>
      </c>
      <c r="V157" s="46">
        <f>+SUM(J$9:J157)</f>
        <v>61.722945184000032</v>
      </c>
      <c r="W157" s="46">
        <f>+SUM(K$9:K157)</f>
        <v>31.79688339500008</v>
      </c>
      <c r="X157" s="46">
        <f>+SUM(L$9:L157)</f>
        <v>45.825571139999958</v>
      </c>
      <c r="Y157" s="46">
        <f>+SUM(M$9:M157)</f>
        <v>44.695534760000001</v>
      </c>
      <c r="Z157" s="46">
        <f>+SUM(N$9:N157)</f>
        <v>56.737914631499997</v>
      </c>
      <c r="AA157" s="46">
        <f>+SUM(O$9:O157)</f>
        <v>49.912255796799975</v>
      </c>
      <c r="AB157" s="46">
        <f>+SUM(P$9:P157)</f>
        <v>48.83183487419997</v>
      </c>
      <c r="AC157" s="46">
        <f>+SUM(Q$9:Q157)</f>
        <v>61.31682745900001</v>
      </c>
    </row>
    <row r="158" spans="2:29" ht="14.25" x14ac:dyDescent="0.2">
      <c r="B158" s="31">
        <v>150</v>
      </c>
      <c r="C158" s="31">
        <v>242</v>
      </c>
      <c r="D158" s="48">
        <f t="shared" si="3"/>
        <v>44711</v>
      </c>
      <c r="E158" s="31" t="str">
        <f>VLOOKUP(WEEKDAY(D158),'help sheet'!$A$1:$B$7,2,FALSE)</f>
        <v>Δευτέρα</v>
      </c>
      <c r="F158" s="31">
        <v>150</v>
      </c>
      <c r="G158" s="30" t="s">
        <v>10</v>
      </c>
      <c r="H158" s="49">
        <f>VLOOKUP(B158,'c constant values '!$A$3:$N$368,4,FALSE)*'help sheet'!$D$11</f>
        <v>1E-8</v>
      </c>
      <c r="I158" s="49">
        <f>VLOOKUP(B158,'c constant values '!$A$3:$O$368,6,FALSE)*'help sheet'!$E$11+VLOOKUP('TKK 2022'!B158,'c constant values '!$A$3:$O$368,10,FALSE)*'help sheet'!$E$12</f>
        <v>0.22905546399999999</v>
      </c>
      <c r="J158" s="49">
        <f>VLOOKUP(B158,'c constant values '!$A$3:$O$368,4,FALSE)*'help sheet'!$F$11+VLOOKUP('TKK 2022'!B158,'c constant values '!$A$3:$O$368,10,FALSE)*'help sheet'!$F$12</f>
        <v>2.5450615999999999E-2</v>
      </c>
      <c r="K158" s="49">
        <f>VLOOKUP(B158,'c constant values '!$A$3:$O$368,4,FALSE)*'help sheet'!$G$11+VLOOKUP(B158,'c constant values '!$A$3:$O$368,11,FALSE)*'help sheet'!$G$14</f>
        <v>1E-8</v>
      </c>
      <c r="L158" s="49">
        <f>VLOOKUP(B158,'c constant values '!$A$3:$O$368,12,FALSE)*'help sheet'!$H$13</f>
        <v>0.24223912</v>
      </c>
      <c r="M158" s="49">
        <f>VLOOKUP(B158,'c constant values '!$A$3:$O$368,13,FALSE)*'help sheet'!$I$13</f>
        <v>0.29330917000000001</v>
      </c>
      <c r="N158" s="49">
        <f>VLOOKUP(B158,'c constant values '!$A$3:$O$368,8,FALSE)*'help sheet'!$J$11+VLOOKUP('TKK 2022'!B158,'c constant values '!$A$3:$O$368,14,FALSE)*'help sheet'!$J$13</f>
        <v>0.1235471365</v>
      </c>
      <c r="O158" s="49">
        <f>VLOOKUP(B158,'c constant values '!$A$3:$O$368,4,FALSE)*'help sheet'!$K$11+VLOOKUP('TKK 2022'!B158,'c constant values '!$A$3:$O$368,12,FALSE)*'help sheet'!$K$13</f>
        <v>0.18652412470000002</v>
      </c>
      <c r="P158" s="49">
        <f>VLOOKUP(B158,'c constant values '!$A$3:$O$368,6,FALSE)*'help sheet'!$L$11+VLOOKUP('TKK 2022'!B158,'c constant values '!$A$3:$O$368,13,FALSE)*'help sheet'!$L$13</f>
        <v>0.2258480632</v>
      </c>
      <c r="Q158" s="49">
        <f>VLOOKUP(B158,'c constant values '!$A$3:$O$368,8,FALSE)*'help sheet'!$M$11+VLOOKUP('TKK 2022'!B158,'c constant values '!$A$3:$O$368,14,FALSE)*'help sheet'!$M$13</f>
        <v>3.5299189000000009E-2</v>
      </c>
      <c r="R158" s="29"/>
      <c r="S158" s="30" t="s">
        <v>10</v>
      </c>
      <c r="T158" s="46">
        <f>+SUM(H$9:H158)</f>
        <v>63.593765310000101</v>
      </c>
      <c r="U158" s="46">
        <f>+SUM(I$9:I158)</f>
        <v>46.894008019999902</v>
      </c>
      <c r="V158" s="46">
        <f>+SUM(J$9:J158)</f>
        <v>61.748395800000033</v>
      </c>
      <c r="W158" s="46">
        <f>+SUM(K$9:K158)</f>
        <v>31.796883405000081</v>
      </c>
      <c r="X158" s="46">
        <f>+SUM(L$9:L158)</f>
        <v>46.067810259999959</v>
      </c>
      <c r="Y158" s="46">
        <f>+SUM(M$9:M158)</f>
        <v>44.988843930000002</v>
      </c>
      <c r="Z158" s="46">
        <f>+SUM(N$9:N158)</f>
        <v>56.861461767999998</v>
      </c>
      <c r="AA158" s="46">
        <f>+SUM(O$9:O158)</f>
        <v>50.098779921499975</v>
      </c>
      <c r="AB158" s="46">
        <f>+SUM(P$9:P158)</f>
        <v>49.057682937399967</v>
      </c>
      <c r="AC158" s="46">
        <f>+SUM(Q$9:Q158)</f>
        <v>61.352126648000009</v>
      </c>
    </row>
    <row r="159" spans="2:29" ht="14.25" x14ac:dyDescent="0.2">
      <c r="B159" s="31">
        <v>151</v>
      </c>
      <c r="C159" s="31">
        <v>243</v>
      </c>
      <c r="D159" s="48">
        <f t="shared" si="3"/>
        <v>44712</v>
      </c>
      <c r="E159" s="31" t="str">
        <f>VLOOKUP(WEEKDAY(D159),'help sheet'!$A$1:$B$7,2,FALSE)</f>
        <v>Τρίτη</v>
      </c>
      <c r="F159" s="31">
        <v>151</v>
      </c>
      <c r="G159" s="30" t="s">
        <v>10</v>
      </c>
      <c r="H159" s="49">
        <f>VLOOKUP(B159,'c constant values '!$A$3:$N$368,4,FALSE)*'help sheet'!$D$11</f>
        <v>1E-8</v>
      </c>
      <c r="I159" s="49">
        <f>VLOOKUP(B159,'c constant values '!$A$3:$O$368,6,FALSE)*'help sheet'!$E$11+VLOOKUP('TKK 2022'!B159,'c constant values '!$A$3:$O$368,10,FALSE)*'help sheet'!$E$12</f>
        <v>0.22905546399999999</v>
      </c>
      <c r="J159" s="49">
        <f>VLOOKUP(B159,'c constant values '!$A$3:$O$368,4,FALSE)*'help sheet'!$F$11+VLOOKUP('TKK 2022'!B159,'c constant values '!$A$3:$O$368,10,FALSE)*'help sheet'!$F$12</f>
        <v>2.5450615999999999E-2</v>
      </c>
      <c r="K159" s="49">
        <f>VLOOKUP(B159,'c constant values '!$A$3:$O$368,4,FALSE)*'help sheet'!$G$11+VLOOKUP(B159,'c constant values '!$A$3:$O$368,11,FALSE)*'help sheet'!$G$14</f>
        <v>1E-8</v>
      </c>
      <c r="L159" s="49">
        <f>VLOOKUP(B159,'c constant values '!$A$3:$O$368,12,FALSE)*'help sheet'!$H$13</f>
        <v>0.24223912</v>
      </c>
      <c r="M159" s="49">
        <f>VLOOKUP(B159,'c constant values '!$A$3:$O$368,13,FALSE)*'help sheet'!$I$13</f>
        <v>0.29330917000000001</v>
      </c>
      <c r="N159" s="49">
        <f>VLOOKUP(B159,'c constant values '!$A$3:$O$368,8,FALSE)*'help sheet'!$J$11+VLOOKUP('TKK 2022'!B159,'c constant values '!$A$3:$O$368,14,FALSE)*'help sheet'!$J$13</f>
        <v>0.1235471365</v>
      </c>
      <c r="O159" s="49">
        <f>VLOOKUP(B159,'c constant values '!$A$3:$O$368,4,FALSE)*'help sheet'!$K$11+VLOOKUP('TKK 2022'!B159,'c constant values '!$A$3:$O$368,12,FALSE)*'help sheet'!$K$13</f>
        <v>0.18652412470000002</v>
      </c>
      <c r="P159" s="49">
        <f>VLOOKUP(B159,'c constant values '!$A$3:$O$368,6,FALSE)*'help sheet'!$L$11+VLOOKUP('TKK 2022'!B159,'c constant values '!$A$3:$O$368,13,FALSE)*'help sheet'!$L$13</f>
        <v>0.2258480632</v>
      </c>
      <c r="Q159" s="49">
        <f>VLOOKUP(B159,'c constant values '!$A$3:$O$368,8,FALSE)*'help sheet'!$M$11+VLOOKUP('TKK 2022'!B159,'c constant values '!$A$3:$O$368,14,FALSE)*'help sheet'!$M$13</f>
        <v>3.5299189000000009E-2</v>
      </c>
      <c r="R159" s="29"/>
      <c r="S159" s="30" t="s">
        <v>10</v>
      </c>
      <c r="T159" s="46">
        <f>+SUM(H$9:H159)</f>
        <v>63.593765320000102</v>
      </c>
      <c r="U159" s="46">
        <f>+SUM(I$9:I159)</f>
        <v>47.1230634839999</v>
      </c>
      <c r="V159" s="46">
        <f>+SUM(J$9:J159)</f>
        <v>61.773846416000033</v>
      </c>
      <c r="W159" s="46">
        <f>+SUM(K$9:K159)</f>
        <v>31.796883415000082</v>
      </c>
      <c r="X159" s="46">
        <f>+SUM(L$9:L159)</f>
        <v>46.31004937999996</v>
      </c>
      <c r="Y159" s="46">
        <f>+SUM(M$9:M159)</f>
        <v>45.282153100000002</v>
      </c>
      <c r="Z159" s="46">
        <f>+SUM(N$9:N159)</f>
        <v>56.985008904499999</v>
      </c>
      <c r="AA159" s="46">
        <f>+SUM(O$9:O159)</f>
        <v>50.285304046199975</v>
      </c>
      <c r="AB159" s="46">
        <f>+SUM(P$9:P159)</f>
        <v>49.283531000599964</v>
      </c>
      <c r="AC159" s="46">
        <f>+SUM(Q$9:Q159)</f>
        <v>61.387425837000009</v>
      </c>
    </row>
    <row r="160" spans="2:29" ht="14.25" x14ac:dyDescent="0.2">
      <c r="B160" s="31">
        <v>152</v>
      </c>
      <c r="C160" s="31">
        <v>244</v>
      </c>
      <c r="D160" s="48">
        <f t="shared" si="3"/>
        <v>44713</v>
      </c>
      <c r="E160" s="31" t="str">
        <f>VLOOKUP(WEEKDAY(D160),'help sheet'!$A$1:$B$7,2,FALSE)</f>
        <v>Τετάρτη</v>
      </c>
      <c r="F160" s="31">
        <v>152</v>
      </c>
      <c r="G160" s="30" t="s">
        <v>10</v>
      </c>
      <c r="H160" s="49">
        <f>VLOOKUP(B160,'c constant values '!$A$3:$N$368,4,FALSE)*'help sheet'!$D$11</f>
        <v>1E-8</v>
      </c>
      <c r="I160" s="49">
        <f>VLOOKUP(B160,'c constant values '!$A$3:$O$368,6,FALSE)*'help sheet'!$E$11+VLOOKUP('TKK 2022'!B160,'c constant values '!$A$3:$O$368,10,FALSE)*'help sheet'!$E$12</f>
        <v>0.216247258</v>
      </c>
      <c r="J160" s="49">
        <f>VLOOKUP(B160,'c constant values '!$A$3:$O$368,4,FALSE)*'help sheet'!$F$11+VLOOKUP('TKK 2022'!B160,'c constant values '!$A$3:$O$368,10,FALSE)*'help sheet'!$F$12</f>
        <v>2.4027481999999999E-2</v>
      </c>
      <c r="K160" s="49">
        <f>VLOOKUP(B160,'c constant values '!$A$3:$O$368,4,FALSE)*'help sheet'!$G$11+VLOOKUP(B160,'c constant values '!$A$3:$O$368,11,FALSE)*'help sheet'!$G$14</f>
        <v>0.38793103000000001</v>
      </c>
      <c r="L160" s="49">
        <f>VLOOKUP(B160,'c constant values '!$A$3:$O$368,12,FALSE)*'help sheet'!$H$13</f>
        <v>0.22947754000000001</v>
      </c>
      <c r="M160" s="49">
        <f>VLOOKUP(B160,'c constant values '!$A$3:$O$368,13,FALSE)*'help sheet'!$I$13</f>
        <v>0.27785713000000001</v>
      </c>
      <c r="N160" s="49">
        <f>VLOOKUP(B160,'c constant values '!$A$3:$O$368,8,FALSE)*'help sheet'!$J$11+VLOOKUP('TKK 2022'!B160,'c constant values '!$A$3:$O$368,14,FALSE)*'help sheet'!$J$13</f>
        <v>0.1170384595</v>
      </c>
      <c r="O160" s="49">
        <f>VLOOKUP(B160,'c constant values '!$A$3:$O$368,4,FALSE)*'help sheet'!$K$11+VLOOKUP('TKK 2022'!B160,'c constant values '!$A$3:$O$368,12,FALSE)*'help sheet'!$K$13</f>
        <v>0.17669770810000002</v>
      </c>
      <c r="P160" s="49">
        <f>VLOOKUP(B160,'c constant values '!$A$3:$O$368,6,FALSE)*'help sheet'!$L$11+VLOOKUP('TKK 2022'!B160,'c constant values '!$A$3:$O$368,13,FALSE)*'help sheet'!$L$13</f>
        <v>0.21394999240000001</v>
      </c>
      <c r="Q160" s="49">
        <f>VLOOKUP(B160,'c constant values '!$A$3:$O$368,8,FALSE)*'help sheet'!$M$11+VLOOKUP('TKK 2022'!B160,'c constant values '!$A$3:$O$368,14,FALSE)*'help sheet'!$M$13</f>
        <v>3.3439567000000003E-2</v>
      </c>
      <c r="R160" s="29"/>
      <c r="S160" s="30" t="s">
        <v>10</v>
      </c>
      <c r="T160" s="46">
        <f>+SUM(H$9:H160)</f>
        <v>63.593765330000103</v>
      </c>
      <c r="U160" s="46">
        <f>+SUM(I$9:I160)</f>
        <v>47.339310741999903</v>
      </c>
      <c r="V160" s="46">
        <f>+SUM(J$9:J160)</f>
        <v>61.797873898000034</v>
      </c>
      <c r="W160" s="46">
        <f>+SUM(K$9:K160)</f>
        <v>32.184814445000079</v>
      </c>
      <c r="X160" s="46">
        <f>+SUM(L$9:L160)</f>
        <v>46.539526919999957</v>
      </c>
      <c r="Y160" s="46">
        <f>+SUM(M$9:M160)</f>
        <v>45.560010230000003</v>
      </c>
      <c r="Z160" s="46">
        <f>+SUM(N$9:N160)</f>
        <v>57.102047364000001</v>
      </c>
      <c r="AA160" s="46">
        <f>+SUM(O$9:O160)</f>
        <v>50.462001754299976</v>
      </c>
      <c r="AB160" s="46">
        <f>+SUM(P$9:P160)</f>
        <v>49.497480992999968</v>
      </c>
      <c r="AC160" s="46">
        <f>+SUM(Q$9:Q160)</f>
        <v>61.420865404000011</v>
      </c>
    </row>
    <row r="161" spans="2:29" ht="14.25" x14ac:dyDescent="0.2">
      <c r="B161" s="31">
        <v>153</v>
      </c>
      <c r="C161" s="31">
        <v>245</v>
      </c>
      <c r="D161" s="48">
        <f t="shared" si="3"/>
        <v>44714</v>
      </c>
      <c r="E161" s="31" t="str">
        <f>VLOOKUP(WEEKDAY(D161),'help sheet'!$A$1:$B$7,2,FALSE)</f>
        <v>Πέμπτη</v>
      </c>
      <c r="F161" s="31">
        <v>153</v>
      </c>
      <c r="G161" s="30" t="s">
        <v>10</v>
      </c>
      <c r="H161" s="49">
        <f>VLOOKUP(B161,'c constant values '!$A$3:$N$368,4,FALSE)*'help sheet'!$D$11</f>
        <v>1E-8</v>
      </c>
      <c r="I161" s="49">
        <f>VLOOKUP(B161,'c constant values '!$A$3:$O$368,6,FALSE)*'help sheet'!$E$11+VLOOKUP('TKK 2022'!B161,'c constant values '!$A$3:$O$368,10,FALSE)*'help sheet'!$E$12</f>
        <v>0.216247258</v>
      </c>
      <c r="J161" s="49">
        <f>VLOOKUP(B161,'c constant values '!$A$3:$O$368,4,FALSE)*'help sheet'!$F$11+VLOOKUP('TKK 2022'!B161,'c constant values '!$A$3:$O$368,10,FALSE)*'help sheet'!$F$12</f>
        <v>2.4027481999999999E-2</v>
      </c>
      <c r="K161" s="49">
        <f>VLOOKUP(B161,'c constant values '!$A$3:$O$368,4,FALSE)*'help sheet'!$G$11+VLOOKUP(B161,'c constant values '!$A$3:$O$368,11,FALSE)*'help sheet'!$G$14</f>
        <v>0.38793103000000001</v>
      </c>
      <c r="L161" s="49">
        <f>VLOOKUP(B161,'c constant values '!$A$3:$O$368,12,FALSE)*'help sheet'!$H$13</f>
        <v>0.22947754000000001</v>
      </c>
      <c r="M161" s="49">
        <f>VLOOKUP(B161,'c constant values '!$A$3:$O$368,13,FALSE)*'help sheet'!$I$13</f>
        <v>0.27785713000000001</v>
      </c>
      <c r="N161" s="49">
        <f>VLOOKUP(B161,'c constant values '!$A$3:$O$368,8,FALSE)*'help sheet'!$J$11+VLOOKUP('TKK 2022'!B161,'c constant values '!$A$3:$O$368,14,FALSE)*'help sheet'!$J$13</f>
        <v>0.1170384595</v>
      </c>
      <c r="O161" s="49">
        <f>VLOOKUP(B161,'c constant values '!$A$3:$O$368,4,FALSE)*'help sheet'!$K$11+VLOOKUP('TKK 2022'!B161,'c constant values '!$A$3:$O$368,12,FALSE)*'help sheet'!$K$13</f>
        <v>0.17669770810000002</v>
      </c>
      <c r="P161" s="49">
        <f>VLOOKUP(B161,'c constant values '!$A$3:$O$368,6,FALSE)*'help sheet'!$L$11+VLOOKUP('TKK 2022'!B161,'c constant values '!$A$3:$O$368,13,FALSE)*'help sheet'!$L$13</f>
        <v>0.21394999240000001</v>
      </c>
      <c r="Q161" s="49">
        <f>VLOOKUP(B161,'c constant values '!$A$3:$O$368,8,FALSE)*'help sheet'!$M$11+VLOOKUP('TKK 2022'!B161,'c constant values '!$A$3:$O$368,14,FALSE)*'help sheet'!$M$13</f>
        <v>3.3439567000000003E-2</v>
      </c>
      <c r="R161" s="29"/>
      <c r="S161" s="30" t="s">
        <v>10</v>
      </c>
      <c r="T161" s="46">
        <f>+SUM(H$9:H161)</f>
        <v>63.593765340000104</v>
      </c>
      <c r="U161" s="46">
        <f>+SUM(I$9:I161)</f>
        <v>47.555557999999905</v>
      </c>
      <c r="V161" s="46">
        <f>+SUM(J$9:J161)</f>
        <v>61.821901380000035</v>
      </c>
      <c r="W161" s="46">
        <f>+SUM(K$9:K161)</f>
        <v>32.572745475000076</v>
      </c>
      <c r="X161" s="46">
        <f>+SUM(L$9:L161)</f>
        <v>46.769004459999955</v>
      </c>
      <c r="Y161" s="46">
        <f>+SUM(M$9:M161)</f>
        <v>45.837867360000004</v>
      </c>
      <c r="Z161" s="46">
        <f>+SUM(N$9:N161)</f>
        <v>57.219085823500002</v>
      </c>
      <c r="AA161" s="46">
        <f>+SUM(O$9:O161)</f>
        <v>50.638699462399977</v>
      </c>
      <c r="AB161" s="46">
        <f>+SUM(P$9:P161)</f>
        <v>49.711430985399971</v>
      </c>
      <c r="AC161" s="46">
        <f>+SUM(Q$9:Q161)</f>
        <v>61.454304971000013</v>
      </c>
    </row>
    <row r="162" spans="2:29" ht="14.25" x14ac:dyDescent="0.2">
      <c r="B162" s="31">
        <v>154</v>
      </c>
      <c r="C162" s="31">
        <v>246</v>
      </c>
      <c r="D162" s="48">
        <f t="shared" si="3"/>
        <v>44715</v>
      </c>
      <c r="E162" s="31" t="str">
        <f>VLOOKUP(WEEKDAY(D162),'help sheet'!$A$1:$B$7,2,FALSE)</f>
        <v xml:space="preserve">Παρασκευή </v>
      </c>
      <c r="F162" s="31">
        <v>154</v>
      </c>
      <c r="G162" s="30" t="s">
        <v>10</v>
      </c>
      <c r="H162" s="49">
        <f>VLOOKUP(B162,'c constant values '!$A$3:$N$368,4,FALSE)*'help sheet'!$D$11</f>
        <v>1E-8</v>
      </c>
      <c r="I162" s="49">
        <f>VLOOKUP(B162,'c constant values '!$A$3:$O$368,6,FALSE)*'help sheet'!$E$11+VLOOKUP('TKK 2022'!B162,'c constant values '!$A$3:$O$368,10,FALSE)*'help sheet'!$E$12</f>
        <v>0.216247258</v>
      </c>
      <c r="J162" s="49">
        <f>VLOOKUP(B162,'c constant values '!$A$3:$O$368,4,FALSE)*'help sheet'!$F$11+VLOOKUP('TKK 2022'!B162,'c constant values '!$A$3:$O$368,10,FALSE)*'help sheet'!$F$12</f>
        <v>2.4027481999999999E-2</v>
      </c>
      <c r="K162" s="49">
        <f>VLOOKUP(B162,'c constant values '!$A$3:$O$368,4,FALSE)*'help sheet'!$G$11+VLOOKUP(B162,'c constant values '!$A$3:$O$368,11,FALSE)*'help sheet'!$G$14</f>
        <v>0.38793103000000001</v>
      </c>
      <c r="L162" s="49">
        <f>VLOOKUP(B162,'c constant values '!$A$3:$O$368,12,FALSE)*'help sheet'!$H$13</f>
        <v>0.22947754000000001</v>
      </c>
      <c r="M162" s="49">
        <f>VLOOKUP(B162,'c constant values '!$A$3:$O$368,13,FALSE)*'help sheet'!$I$13</f>
        <v>0.27785713000000001</v>
      </c>
      <c r="N162" s="49">
        <f>VLOOKUP(B162,'c constant values '!$A$3:$O$368,8,FALSE)*'help sheet'!$J$11+VLOOKUP('TKK 2022'!B162,'c constant values '!$A$3:$O$368,14,FALSE)*'help sheet'!$J$13</f>
        <v>0.1170384595</v>
      </c>
      <c r="O162" s="49">
        <f>VLOOKUP(B162,'c constant values '!$A$3:$O$368,4,FALSE)*'help sheet'!$K$11+VLOOKUP('TKK 2022'!B162,'c constant values '!$A$3:$O$368,12,FALSE)*'help sheet'!$K$13</f>
        <v>0.17669770810000002</v>
      </c>
      <c r="P162" s="49">
        <f>VLOOKUP(B162,'c constant values '!$A$3:$O$368,6,FALSE)*'help sheet'!$L$11+VLOOKUP('TKK 2022'!B162,'c constant values '!$A$3:$O$368,13,FALSE)*'help sheet'!$L$13</f>
        <v>0.21394999240000001</v>
      </c>
      <c r="Q162" s="49">
        <f>VLOOKUP(B162,'c constant values '!$A$3:$O$368,8,FALSE)*'help sheet'!$M$11+VLOOKUP('TKK 2022'!B162,'c constant values '!$A$3:$O$368,14,FALSE)*'help sheet'!$M$13</f>
        <v>3.3439567000000003E-2</v>
      </c>
      <c r="R162" s="29"/>
      <c r="S162" s="30" t="s">
        <v>10</v>
      </c>
      <c r="T162" s="46">
        <f>+SUM(H$9:H162)</f>
        <v>63.593765350000105</v>
      </c>
      <c r="U162" s="46">
        <f>+SUM(I$9:I162)</f>
        <v>47.771805257999908</v>
      </c>
      <c r="V162" s="46">
        <f>+SUM(J$9:J162)</f>
        <v>61.845928862000036</v>
      </c>
      <c r="W162" s="46">
        <f>+SUM(K$9:K162)</f>
        <v>32.960676505000073</v>
      </c>
      <c r="X162" s="46">
        <f>+SUM(L$9:L162)</f>
        <v>46.998481999999953</v>
      </c>
      <c r="Y162" s="46">
        <f>+SUM(M$9:M162)</f>
        <v>46.115724490000005</v>
      </c>
      <c r="Z162" s="46">
        <f>+SUM(N$9:N162)</f>
        <v>57.336124283000004</v>
      </c>
      <c r="AA162" s="46">
        <f>+SUM(O$9:O162)</f>
        <v>50.815397170499978</v>
      </c>
      <c r="AB162" s="46">
        <f>+SUM(P$9:P162)</f>
        <v>49.925380977799975</v>
      </c>
      <c r="AC162" s="46">
        <f>+SUM(Q$9:Q162)</f>
        <v>61.487744538000015</v>
      </c>
    </row>
    <row r="163" spans="2:29" ht="14.25" x14ac:dyDescent="0.2">
      <c r="B163" s="31">
        <v>155</v>
      </c>
      <c r="C163" s="31">
        <v>247</v>
      </c>
      <c r="D163" s="48">
        <f t="shared" si="3"/>
        <v>44716</v>
      </c>
      <c r="E163" s="31" t="str">
        <f>VLOOKUP(WEEKDAY(D163),'help sheet'!$A$1:$B$7,2,FALSE)</f>
        <v>Σάββατο</v>
      </c>
      <c r="F163" s="31">
        <v>155</v>
      </c>
      <c r="G163" s="30" t="s">
        <v>10</v>
      </c>
      <c r="H163" s="49">
        <f>VLOOKUP(B163,'c constant values '!$A$3:$N$368,4,FALSE)*'help sheet'!$D$11</f>
        <v>1E-8</v>
      </c>
      <c r="I163" s="49">
        <f>VLOOKUP(B163,'c constant values '!$A$3:$O$368,6,FALSE)*'help sheet'!$E$11+VLOOKUP('TKK 2022'!B163,'c constant values '!$A$3:$O$368,10,FALSE)*'help sheet'!$E$12</f>
        <v>0.216247258</v>
      </c>
      <c r="J163" s="49">
        <f>VLOOKUP(B163,'c constant values '!$A$3:$O$368,4,FALSE)*'help sheet'!$F$11+VLOOKUP('TKK 2022'!B163,'c constant values '!$A$3:$O$368,10,FALSE)*'help sheet'!$F$12</f>
        <v>2.4027481999999999E-2</v>
      </c>
      <c r="K163" s="49">
        <f>VLOOKUP(B163,'c constant values '!$A$3:$O$368,4,FALSE)*'help sheet'!$G$11+VLOOKUP(B163,'c constant values '!$A$3:$O$368,11,FALSE)*'help sheet'!$G$14</f>
        <v>0.38793103000000001</v>
      </c>
      <c r="L163" s="49">
        <f>VLOOKUP(B163,'c constant values '!$A$3:$O$368,12,FALSE)*'help sheet'!$H$13</f>
        <v>0.22947754000000001</v>
      </c>
      <c r="M163" s="49">
        <f>VLOOKUP(B163,'c constant values '!$A$3:$O$368,13,FALSE)*'help sheet'!$I$13</f>
        <v>0.27785713000000001</v>
      </c>
      <c r="N163" s="49">
        <f>VLOOKUP(B163,'c constant values '!$A$3:$O$368,8,FALSE)*'help sheet'!$J$11+VLOOKUP('TKK 2022'!B163,'c constant values '!$A$3:$O$368,14,FALSE)*'help sheet'!$J$13</f>
        <v>1E-8</v>
      </c>
      <c r="O163" s="49">
        <f>VLOOKUP(B163,'c constant values '!$A$3:$O$368,4,FALSE)*'help sheet'!$K$11+VLOOKUP('TKK 2022'!B163,'c constant values '!$A$3:$O$368,12,FALSE)*'help sheet'!$K$13</f>
        <v>0.17669770810000002</v>
      </c>
      <c r="P163" s="49">
        <f>VLOOKUP(B163,'c constant values '!$A$3:$O$368,6,FALSE)*'help sheet'!$L$11+VLOOKUP('TKK 2022'!B163,'c constant values '!$A$3:$O$368,13,FALSE)*'help sheet'!$L$13</f>
        <v>0.21394999240000001</v>
      </c>
      <c r="Q163" s="49">
        <f>VLOOKUP(B163,'c constant values '!$A$3:$O$368,8,FALSE)*'help sheet'!$M$11+VLOOKUP('TKK 2022'!B163,'c constant values '!$A$3:$O$368,14,FALSE)*'help sheet'!$M$13</f>
        <v>1.0000000000000002E-8</v>
      </c>
      <c r="R163" s="29"/>
      <c r="S163" s="30" t="s">
        <v>10</v>
      </c>
      <c r="T163" s="46">
        <f>+SUM(H$9:H163)</f>
        <v>63.593765360000106</v>
      </c>
      <c r="U163" s="46">
        <f>+SUM(I$9:I163)</f>
        <v>47.988052515999911</v>
      </c>
      <c r="V163" s="46">
        <f>+SUM(J$9:J163)</f>
        <v>61.869956344000038</v>
      </c>
      <c r="W163" s="46">
        <f>+SUM(K$9:K163)</f>
        <v>33.34860753500007</v>
      </c>
      <c r="X163" s="46">
        <f>+SUM(L$9:L163)</f>
        <v>47.227959539999951</v>
      </c>
      <c r="Y163" s="46">
        <f>+SUM(M$9:M163)</f>
        <v>46.393581620000006</v>
      </c>
      <c r="Z163" s="46">
        <f>+SUM(N$9:N163)</f>
        <v>57.336124293000005</v>
      </c>
      <c r="AA163" s="46">
        <f>+SUM(O$9:O163)</f>
        <v>50.992094878599978</v>
      </c>
      <c r="AB163" s="46">
        <f>+SUM(P$9:P163)</f>
        <v>50.139330970199978</v>
      </c>
      <c r="AC163" s="46">
        <f>+SUM(Q$9:Q163)</f>
        <v>61.487744548000016</v>
      </c>
    </row>
    <row r="164" spans="2:29" ht="14.25" x14ac:dyDescent="0.2">
      <c r="B164" s="31">
        <v>156</v>
      </c>
      <c r="C164" s="31">
        <v>248</v>
      </c>
      <c r="D164" s="48">
        <f t="shared" si="3"/>
        <v>44717</v>
      </c>
      <c r="E164" s="31" t="str">
        <f>VLOOKUP(WEEKDAY(D164),'help sheet'!$A$1:$B$7,2,FALSE)</f>
        <v>Κυριακή</v>
      </c>
      <c r="F164" s="31">
        <v>156</v>
      </c>
      <c r="G164" s="30" t="s">
        <v>10</v>
      </c>
      <c r="H164" s="49">
        <f>VLOOKUP(B164,'c constant values '!$A$3:$N$368,4,FALSE)*'help sheet'!$D$11</f>
        <v>1E-8</v>
      </c>
      <c r="I164" s="49">
        <f>VLOOKUP(B164,'c constant values '!$A$3:$O$368,6,FALSE)*'help sheet'!$E$11+VLOOKUP('TKK 2022'!B164,'c constant values '!$A$3:$O$368,10,FALSE)*'help sheet'!$E$12</f>
        <v>0.216247258</v>
      </c>
      <c r="J164" s="49">
        <f>VLOOKUP(B164,'c constant values '!$A$3:$O$368,4,FALSE)*'help sheet'!$F$11+VLOOKUP('TKK 2022'!B164,'c constant values '!$A$3:$O$368,10,FALSE)*'help sheet'!$F$12</f>
        <v>2.4027481999999999E-2</v>
      </c>
      <c r="K164" s="49">
        <f>VLOOKUP(B164,'c constant values '!$A$3:$O$368,4,FALSE)*'help sheet'!$G$11+VLOOKUP(B164,'c constant values '!$A$3:$O$368,11,FALSE)*'help sheet'!$G$14</f>
        <v>0.38793103000000001</v>
      </c>
      <c r="L164" s="49">
        <f>VLOOKUP(B164,'c constant values '!$A$3:$O$368,12,FALSE)*'help sheet'!$H$13</f>
        <v>0.22947754000000001</v>
      </c>
      <c r="M164" s="49">
        <f>VLOOKUP(B164,'c constant values '!$A$3:$O$368,13,FALSE)*'help sheet'!$I$13</f>
        <v>1E-8</v>
      </c>
      <c r="N164" s="49">
        <f>VLOOKUP(B164,'c constant values '!$A$3:$O$368,8,FALSE)*'help sheet'!$J$11+VLOOKUP('TKK 2022'!B164,'c constant values '!$A$3:$O$368,14,FALSE)*'help sheet'!$J$13</f>
        <v>1E-8</v>
      </c>
      <c r="O164" s="49">
        <f>VLOOKUP(B164,'c constant values '!$A$3:$O$368,4,FALSE)*'help sheet'!$K$11+VLOOKUP('TKK 2022'!B164,'c constant values '!$A$3:$O$368,12,FALSE)*'help sheet'!$K$13</f>
        <v>0.17669770810000002</v>
      </c>
      <c r="P164" s="49">
        <f>VLOOKUP(B164,'c constant values '!$A$3:$O$368,6,FALSE)*'help sheet'!$L$11+VLOOKUP('TKK 2022'!B164,'c constant values '!$A$3:$O$368,13,FALSE)*'help sheet'!$L$13</f>
        <v>1.0000000000000002E-8</v>
      </c>
      <c r="Q164" s="49">
        <f>VLOOKUP(B164,'c constant values '!$A$3:$O$368,8,FALSE)*'help sheet'!$M$11+VLOOKUP('TKK 2022'!B164,'c constant values '!$A$3:$O$368,14,FALSE)*'help sheet'!$M$13</f>
        <v>1.0000000000000002E-8</v>
      </c>
      <c r="R164" s="29"/>
      <c r="S164" s="30" t="s">
        <v>10</v>
      </c>
      <c r="T164" s="46">
        <f>+SUM(H$9:H164)</f>
        <v>63.593765370000106</v>
      </c>
      <c r="U164" s="46">
        <f>+SUM(I$9:I164)</f>
        <v>48.204299773999914</v>
      </c>
      <c r="V164" s="46">
        <f>+SUM(J$9:J164)</f>
        <v>61.893983826000039</v>
      </c>
      <c r="W164" s="46">
        <f>+SUM(K$9:K164)</f>
        <v>33.736538565000068</v>
      </c>
      <c r="X164" s="46">
        <f>+SUM(L$9:L164)</f>
        <v>47.457437079999949</v>
      </c>
      <c r="Y164" s="46">
        <f>+SUM(M$9:M164)</f>
        <v>46.393581630000007</v>
      </c>
      <c r="Z164" s="46">
        <f>+SUM(N$9:N164)</f>
        <v>57.336124303000005</v>
      </c>
      <c r="AA164" s="46">
        <f>+SUM(O$9:O164)</f>
        <v>51.168792586699979</v>
      </c>
      <c r="AB164" s="46">
        <f>+SUM(P$9:P164)</f>
        <v>50.139330980199979</v>
      </c>
      <c r="AC164" s="46">
        <f>+SUM(Q$9:Q164)</f>
        <v>61.487744558000017</v>
      </c>
    </row>
    <row r="165" spans="2:29" ht="14.25" x14ac:dyDescent="0.2">
      <c r="B165" s="31">
        <v>157</v>
      </c>
      <c r="C165" s="31">
        <v>249</v>
      </c>
      <c r="D165" s="48">
        <f t="shared" si="3"/>
        <v>44718</v>
      </c>
      <c r="E165" s="31" t="str">
        <f>VLOOKUP(WEEKDAY(D165),'help sheet'!$A$1:$B$7,2,FALSE)</f>
        <v>Δευτέρα</v>
      </c>
      <c r="F165" s="31">
        <v>157</v>
      </c>
      <c r="G165" s="30" t="s">
        <v>10</v>
      </c>
      <c r="H165" s="49">
        <f>VLOOKUP(B165,'c constant values '!$A$3:$N$368,4,FALSE)*'help sheet'!$D$11</f>
        <v>1E-8</v>
      </c>
      <c r="I165" s="49">
        <f>VLOOKUP(B165,'c constant values '!$A$3:$O$368,6,FALSE)*'help sheet'!$E$11+VLOOKUP('TKK 2022'!B165,'c constant values '!$A$3:$O$368,10,FALSE)*'help sheet'!$E$12</f>
        <v>0.216247258</v>
      </c>
      <c r="J165" s="49">
        <f>VLOOKUP(B165,'c constant values '!$A$3:$O$368,4,FALSE)*'help sheet'!$F$11+VLOOKUP('TKK 2022'!B165,'c constant values '!$A$3:$O$368,10,FALSE)*'help sheet'!$F$12</f>
        <v>2.4027481999999999E-2</v>
      </c>
      <c r="K165" s="49">
        <f>VLOOKUP(B165,'c constant values '!$A$3:$O$368,4,FALSE)*'help sheet'!$G$11+VLOOKUP(B165,'c constant values '!$A$3:$O$368,11,FALSE)*'help sheet'!$G$14</f>
        <v>0.38793103000000001</v>
      </c>
      <c r="L165" s="49">
        <f>VLOOKUP(B165,'c constant values '!$A$3:$O$368,12,FALSE)*'help sheet'!$H$13</f>
        <v>0.22947754000000001</v>
      </c>
      <c r="M165" s="49">
        <f>VLOOKUP(B165,'c constant values '!$A$3:$O$368,13,FALSE)*'help sheet'!$I$13</f>
        <v>0.27785713000000001</v>
      </c>
      <c r="N165" s="49">
        <f>VLOOKUP(B165,'c constant values '!$A$3:$O$368,8,FALSE)*'help sheet'!$J$11+VLOOKUP('TKK 2022'!B165,'c constant values '!$A$3:$O$368,14,FALSE)*'help sheet'!$J$13</f>
        <v>0.1170384595</v>
      </c>
      <c r="O165" s="49">
        <f>VLOOKUP(B165,'c constant values '!$A$3:$O$368,4,FALSE)*'help sheet'!$K$11+VLOOKUP('TKK 2022'!B165,'c constant values '!$A$3:$O$368,12,FALSE)*'help sheet'!$K$13</f>
        <v>0.17669770810000002</v>
      </c>
      <c r="P165" s="49">
        <f>VLOOKUP(B165,'c constant values '!$A$3:$O$368,6,FALSE)*'help sheet'!$L$11+VLOOKUP('TKK 2022'!B165,'c constant values '!$A$3:$O$368,13,FALSE)*'help sheet'!$L$13</f>
        <v>0.21394999240000001</v>
      </c>
      <c r="Q165" s="49">
        <f>VLOOKUP(B165,'c constant values '!$A$3:$O$368,8,FALSE)*'help sheet'!$M$11+VLOOKUP('TKK 2022'!B165,'c constant values '!$A$3:$O$368,14,FALSE)*'help sheet'!$M$13</f>
        <v>3.3439567000000003E-2</v>
      </c>
      <c r="R165" s="29"/>
      <c r="S165" s="30" t="s">
        <v>10</v>
      </c>
      <c r="T165" s="46">
        <f>+SUM(H$9:H165)</f>
        <v>63.593765380000107</v>
      </c>
      <c r="U165" s="46">
        <f>+SUM(I$9:I165)</f>
        <v>48.420547031999916</v>
      </c>
      <c r="V165" s="46">
        <f>+SUM(J$9:J165)</f>
        <v>61.91801130800004</v>
      </c>
      <c r="W165" s="46">
        <f>+SUM(K$9:K165)</f>
        <v>34.124469595000065</v>
      </c>
      <c r="X165" s="46">
        <f>+SUM(L$9:L165)</f>
        <v>47.686914619999946</v>
      </c>
      <c r="Y165" s="46">
        <f>+SUM(M$9:M165)</f>
        <v>46.671438760000008</v>
      </c>
      <c r="Z165" s="46">
        <f>+SUM(N$9:N165)</f>
        <v>57.453162762500007</v>
      </c>
      <c r="AA165" s="46">
        <f>+SUM(O$9:O165)</f>
        <v>51.34549029479998</v>
      </c>
      <c r="AB165" s="46">
        <f>+SUM(P$9:P165)</f>
        <v>50.353280972599983</v>
      </c>
      <c r="AC165" s="46">
        <f>+SUM(Q$9:Q165)</f>
        <v>61.521184125000019</v>
      </c>
    </row>
    <row r="166" spans="2:29" ht="14.25" x14ac:dyDescent="0.2">
      <c r="B166" s="31">
        <v>158</v>
      </c>
      <c r="C166" s="31">
        <v>250</v>
      </c>
      <c r="D166" s="48">
        <f t="shared" si="3"/>
        <v>44719</v>
      </c>
      <c r="E166" s="31" t="str">
        <f>VLOOKUP(WEEKDAY(D166),'help sheet'!$A$1:$B$7,2,FALSE)</f>
        <v>Τρίτη</v>
      </c>
      <c r="F166" s="31">
        <v>158</v>
      </c>
      <c r="G166" s="30" t="s">
        <v>10</v>
      </c>
      <c r="H166" s="49">
        <f>VLOOKUP(B166,'c constant values '!$A$3:$N$368,4,FALSE)*'help sheet'!$D$11</f>
        <v>1E-8</v>
      </c>
      <c r="I166" s="49">
        <f>VLOOKUP(B166,'c constant values '!$A$3:$O$368,6,FALSE)*'help sheet'!$E$11+VLOOKUP('TKK 2022'!B166,'c constant values '!$A$3:$O$368,10,FALSE)*'help sheet'!$E$12</f>
        <v>0.216247258</v>
      </c>
      <c r="J166" s="49">
        <f>VLOOKUP(B166,'c constant values '!$A$3:$O$368,4,FALSE)*'help sheet'!$F$11+VLOOKUP('TKK 2022'!B166,'c constant values '!$A$3:$O$368,10,FALSE)*'help sheet'!$F$12</f>
        <v>2.4027481999999999E-2</v>
      </c>
      <c r="K166" s="49">
        <f>VLOOKUP(B166,'c constant values '!$A$3:$O$368,4,FALSE)*'help sheet'!$G$11+VLOOKUP(B166,'c constant values '!$A$3:$O$368,11,FALSE)*'help sheet'!$G$14</f>
        <v>0.38793103000000001</v>
      </c>
      <c r="L166" s="49">
        <f>VLOOKUP(B166,'c constant values '!$A$3:$O$368,12,FALSE)*'help sheet'!$H$13</f>
        <v>0.22947754000000001</v>
      </c>
      <c r="M166" s="49">
        <f>VLOOKUP(B166,'c constant values '!$A$3:$O$368,13,FALSE)*'help sheet'!$I$13</f>
        <v>0.27785713000000001</v>
      </c>
      <c r="N166" s="49">
        <f>VLOOKUP(B166,'c constant values '!$A$3:$O$368,8,FALSE)*'help sheet'!$J$11+VLOOKUP('TKK 2022'!B166,'c constant values '!$A$3:$O$368,14,FALSE)*'help sheet'!$J$13</f>
        <v>0.1170384595</v>
      </c>
      <c r="O166" s="49">
        <f>VLOOKUP(B166,'c constant values '!$A$3:$O$368,4,FALSE)*'help sheet'!$K$11+VLOOKUP('TKK 2022'!B166,'c constant values '!$A$3:$O$368,12,FALSE)*'help sheet'!$K$13</f>
        <v>0.17669770810000002</v>
      </c>
      <c r="P166" s="49">
        <f>VLOOKUP(B166,'c constant values '!$A$3:$O$368,6,FALSE)*'help sheet'!$L$11+VLOOKUP('TKK 2022'!B166,'c constant values '!$A$3:$O$368,13,FALSE)*'help sheet'!$L$13</f>
        <v>0.21394999240000001</v>
      </c>
      <c r="Q166" s="49">
        <f>VLOOKUP(B166,'c constant values '!$A$3:$O$368,8,FALSE)*'help sheet'!$M$11+VLOOKUP('TKK 2022'!B166,'c constant values '!$A$3:$O$368,14,FALSE)*'help sheet'!$M$13</f>
        <v>3.3439567000000003E-2</v>
      </c>
      <c r="R166" s="29"/>
      <c r="S166" s="30" t="s">
        <v>10</v>
      </c>
      <c r="T166" s="46">
        <f>+SUM(H$9:H166)</f>
        <v>63.593765390000108</v>
      </c>
      <c r="U166" s="46">
        <f>+SUM(I$9:I166)</f>
        <v>48.636794289999919</v>
      </c>
      <c r="V166" s="46">
        <f>+SUM(J$9:J166)</f>
        <v>61.942038790000041</v>
      </c>
      <c r="W166" s="46">
        <f>+SUM(K$9:K166)</f>
        <v>34.512400625000062</v>
      </c>
      <c r="X166" s="46">
        <f>+SUM(L$9:L166)</f>
        <v>47.916392159999944</v>
      </c>
      <c r="Y166" s="46">
        <f>+SUM(M$9:M166)</f>
        <v>46.949295890000009</v>
      </c>
      <c r="Z166" s="46">
        <f>+SUM(N$9:N166)</f>
        <v>57.570201222000009</v>
      </c>
      <c r="AA166" s="46">
        <f>+SUM(O$9:O166)</f>
        <v>51.522188002899981</v>
      </c>
      <c r="AB166" s="46">
        <f>+SUM(P$9:P166)</f>
        <v>50.567230964999986</v>
      </c>
      <c r="AC166" s="46">
        <f>+SUM(Q$9:Q166)</f>
        <v>61.554623692000021</v>
      </c>
    </row>
    <row r="167" spans="2:29" ht="14.25" x14ac:dyDescent="0.2">
      <c r="B167" s="31">
        <v>159</v>
      </c>
      <c r="C167" s="31">
        <v>251</v>
      </c>
      <c r="D167" s="48">
        <f t="shared" si="3"/>
        <v>44720</v>
      </c>
      <c r="E167" s="31" t="str">
        <f>VLOOKUP(WEEKDAY(D167),'help sheet'!$A$1:$B$7,2,FALSE)</f>
        <v>Τετάρτη</v>
      </c>
      <c r="F167" s="31">
        <v>159</v>
      </c>
      <c r="G167" s="30" t="s">
        <v>10</v>
      </c>
      <c r="H167" s="49">
        <f>VLOOKUP(B167,'c constant values '!$A$3:$N$368,4,FALSE)*'help sheet'!$D$11</f>
        <v>1E-8</v>
      </c>
      <c r="I167" s="49">
        <f>VLOOKUP(B167,'c constant values '!$A$3:$O$368,6,FALSE)*'help sheet'!$E$11+VLOOKUP('TKK 2022'!B167,'c constant values '!$A$3:$O$368,10,FALSE)*'help sheet'!$E$12</f>
        <v>0.216247258</v>
      </c>
      <c r="J167" s="49">
        <f>VLOOKUP(B167,'c constant values '!$A$3:$O$368,4,FALSE)*'help sheet'!$F$11+VLOOKUP('TKK 2022'!B167,'c constant values '!$A$3:$O$368,10,FALSE)*'help sheet'!$F$12</f>
        <v>2.4027481999999999E-2</v>
      </c>
      <c r="K167" s="49">
        <f>VLOOKUP(B167,'c constant values '!$A$3:$O$368,4,FALSE)*'help sheet'!$G$11+VLOOKUP(B167,'c constant values '!$A$3:$O$368,11,FALSE)*'help sheet'!$G$14</f>
        <v>0.38793103000000001</v>
      </c>
      <c r="L167" s="49">
        <f>VLOOKUP(B167,'c constant values '!$A$3:$O$368,12,FALSE)*'help sheet'!$H$13</f>
        <v>0.22947754000000001</v>
      </c>
      <c r="M167" s="49">
        <f>VLOOKUP(B167,'c constant values '!$A$3:$O$368,13,FALSE)*'help sheet'!$I$13</f>
        <v>0.27785713000000001</v>
      </c>
      <c r="N167" s="49">
        <f>VLOOKUP(B167,'c constant values '!$A$3:$O$368,8,FALSE)*'help sheet'!$J$11+VLOOKUP('TKK 2022'!B167,'c constant values '!$A$3:$O$368,14,FALSE)*'help sheet'!$J$13</f>
        <v>0.1170384595</v>
      </c>
      <c r="O167" s="49">
        <f>VLOOKUP(B167,'c constant values '!$A$3:$O$368,4,FALSE)*'help sheet'!$K$11+VLOOKUP('TKK 2022'!B167,'c constant values '!$A$3:$O$368,12,FALSE)*'help sheet'!$K$13</f>
        <v>0.17669770810000002</v>
      </c>
      <c r="P167" s="49">
        <f>VLOOKUP(B167,'c constant values '!$A$3:$O$368,6,FALSE)*'help sheet'!$L$11+VLOOKUP('TKK 2022'!B167,'c constant values '!$A$3:$O$368,13,FALSE)*'help sheet'!$L$13</f>
        <v>0.21394999240000001</v>
      </c>
      <c r="Q167" s="49">
        <f>VLOOKUP(B167,'c constant values '!$A$3:$O$368,8,FALSE)*'help sheet'!$M$11+VLOOKUP('TKK 2022'!B167,'c constant values '!$A$3:$O$368,14,FALSE)*'help sheet'!$M$13</f>
        <v>3.3439567000000003E-2</v>
      </c>
      <c r="R167" s="29"/>
      <c r="S167" s="30" t="s">
        <v>10</v>
      </c>
      <c r="T167" s="46">
        <f>+SUM(H$9:H167)</f>
        <v>63.593765400000109</v>
      </c>
      <c r="U167" s="46">
        <f>+SUM(I$9:I167)</f>
        <v>48.853041547999922</v>
      </c>
      <c r="V167" s="46">
        <f>+SUM(J$9:J167)</f>
        <v>61.966066272000042</v>
      </c>
      <c r="W167" s="46">
        <f>+SUM(K$9:K167)</f>
        <v>34.900331655000059</v>
      </c>
      <c r="X167" s="46">
        <f>+SUM(L$9:L167)</f>
        <v>48.145869699999942</v>
      </c>
      <c r="Y167" s="46">
        <f>+SUM(M$9:M167)</f>
        <v>47.22715302000001</v>
      </c>
      <c r="Z167" s="46">
        <f>+SUM(N$9:N167)</f>
        <v>57.68723968150001</v>
      </c>
      <c r="AA167" s="46">
        <f>+SUM(O$9:O167)</f>
        <v>51.698885710999981</v>
      </c>
      <c r="AB167" s="46">
        <f>+SUM(P$9:P167)</f>
        <v>50.781180957399989</v>
      </c>
      <c r="AC167" s="46">
        <f>+SUM(Q$9:Q167)</f>
        <v>61.588063259000023</v>
      </c>
    </row>
    <row r="168" spans="2:29" ht="14.25" x14ac:dyDescent="0.2">
      <c r="B168" s="31">
        <v>160</v>
      </c>
      <c r="C168" s="31">
        <v>252</v>
      </c>
      <c r="D168" s="48">
        <f t="shared" si="3"/>
        <v>44721</v>
      </c>
      <c r="E168" s="31" t="str">
        <f>VLOOKUP(WEEKDAY(D168),'help sheet'!$A$1:$B$7,2,FALSE)</f>
        <v>Πέμπτη</v>
      </c>
      <c r="F168" s="31">
        <v>160</v>
      </c>
      <c r="G168" s="30" t="s">
        <v>10</v>
      </c>
      <c r="H168" s="49">
        <f>VLOOKUP(B168,'c constant values '!$A$3:$N$368,4,FALSE)*'help sheet'!$D$11</f>
        <v>1E-8</v>
      </c>
      <c r="I168" s="49">
        <f>VLOOKUP(B168,'c constant values '!$A$3:$O$368,6,FALSE)*'help sheet'!$E$11+VLOOKUP('TKK 2022'!B168,'c constant values '!$A$3:$O$368,10,FALSE)*'help sheet'!$E$12</f>
        <v>0.216247258</v>
      </c>
      <c r="J168" s="49">
        <f>VLOOKUP(B168,'c constant values '!$A$3:$O$368,4,FALSE)*'help sheet'!$F$11+VLOOKUP('TKK 2022'!B168,'c constant values '!$A$3:$O$368,10,FALSE)*'help sheet'!$F$12</f>
        <v>2.4027481999999999E-2</v>
      </c>
      <c r="K168" s="49">
        <f>VLOOKUP(B168,'c constant values '!$A$3:$O$368,4,FALSE)*'help sheet'!$G$11+VLOOKUP(B168,'c constant values '!$A$3:$O$368,11,FALSE)*'help sheet'!$G$14</f>
        <v>0.38793103000000001</v>
      </c>
      <c r="L168" s="49">
        <f>VLOOKUP(B168,'c constant values '!$A$3:$O$368,12,FALSE)*'help sheet'!$H$13</f>
        <v>0.22947754000000001</v>
      </c>
      <c r="M168" s="49">
        <f>VLOOKUP(B168,'c constant values '!$A$3:$O$368,13,FALSE)*'help sheet'!$I$13</f>
        <v>0.27785713000000001</v>
      </c>
      <c r="N168" s="49">
        <f>VLOOKUP(B168,'c constant values '!$A$3:$O$368,8,FALSE)*'help sheet'!$J$11+VLOOKUP('TKK 2022'!B168,'c constant values '!$A$3:$O$368,14,FALSE)*'help sheet'!$J$13</f>
        <v>0.1170384595</v>
      </c>
      <c r="O168" s="49">
        <f>VLOOKUP(B168,'c constant values '!$A$3:$O$368,4,FALSE)*'help sheet'!$K$11+VLOOKUP('TKK 2022'!B168,'c constant values '!$A$3:$O$368,12,FALSE)*'help sheet'!$K$13</f>
        <v>0.17669770810000002</v>
      </c>
      <c r="P168" s="49">
        <f>VLOOKUP(B168,'c constant values '!$A$3:$O$368,6,FALSE)*'help sheet'!$L$11+VLOOKUP('TKK 2022'!B168,'c constant values '!$A$3:$O$368,13,FALSE)*'help sheet'!$L$13</f>
        <v>0.21394999240000001</v>
      </c>
      <c r="Q168" s="49">
        <f>VLOOKUP(B168,'c constant values '!$A$3:$O$368,8,FALSE)*'help sheet'!$M$11+VLOOKUP('TKK 2022'!B168,'c constant values '!$A$3:$O$368,14,FALSE)*'help sheet'!$M$13</f>
        <v>3.3439567000000003E-2</v>
      </c>
      <c r="R168" s="29"/>
      <c r="S168" s="30" t="s">
        <v>10</v>
      </c>
      <c r="T168" s="46">
        <f>+SUM(H$9:H168)</f>
        <v>63.59376541000011</v>
      </c>
      <c r="U168" s="46">
        <f>+SUM(I$9:I168)</f>
        <v>49.069288805999925</v>
      </c>
      <c r="V168" s="46">
        <f>+SUM(J$9:J168)</f>
        <v>61.990093754000043</v>
      </c>
      <c r="W168" s="46">
        <f>+SUM(K$9:K168)</f>
        <v>35.288262685000056</v>
      </c>
      <c r="X168" s="46">
        <f>+SUM(L$9:L168)</f>
        <v>48.37534723999994</v>
      </c>
      <c r="Y168" s="46">
        <f>+SUM(M$9:M168)</f>
        <v>47.505010150000011</v>
      </c>
      <c r="Z168" s="46">
        <f>+SUM(N$9:N168)</f>
        <v>57.804278141000012</v>
      </c>
      <c r="AA168" s="46">
        <f>+SUM(O$9:O168)</f>
        <v>51.875583419099982</v>
      </c>
      <c r="AB168" s="46">
        <f>+SUM(P$9:P168)</f>
        <v>50.995130949799993</v>
      </c>
      <c r="AC168" s="46">
        <f>+SUM(Q$9:Q168)</f>
        <v>61.621502826000025</v>
      </c>
    </row>
    <row r="169" spans="2:29" ht="14.25" x14ac:dyDescent="0.2">
      <c r="B169" s="31">
        <v>161</v>
      </c>
      <c r="C169" s="31">
        <v>253</v>
      </c>
      <c r="D169" s="48">
        <f t="shared" si="3"/>
        <v>44722</v>
      </c>
      <c r="E169" s="31" t="str">
        <f>VLOOKUP(WEEKDAY(D169),'help sheet'!$A$1:$B$7,2,FALSE)</f>
        <v xml:space="preserve">Παρασκευή </v>
      </c>
      <c r="F169" s="31">
        <v>161</v>
      </c>
      <c r="G169" s="30" t="s">
        <v>10</v>
      </c>
      <c r="H169" s="49">
        <f>VLOOKUP(B169,'c constant values '!$A$3:$N$368,4,FALSE)*'help sheet'!$D$11</f>
        <v>1E-8</v>
      </c>
      <c r="I169" s="49">
        <f>VLOOKUP(B169,'c constant values '!$A$3:$O$368,6,FALSE)*'help sheet'!$E$11+VLOOKUP('TKK 2022'!B169,'c constant values '!$A$3:$O$368,10,FALSE)*'help sheet'!$E$12</f>
        <v>0.216247258</v>
      </c>
      <c r="J169" s="49">
        <f>VLOOKUP(B169,'c constant values '!$A$3:$O$368,4,FALSE)*'help sheet'!$F$11+VLOOKUP('TKK 2022'!B169,'c constant values '!$A$3:$O$368,10,FALSE)*'help sheet'!$F$12</f>
        <v>2.4027481999999999E-2</v>
      </c>
      <c r="K169" s="49">
        <f>VLOOKUP(B169,'c constant values '!$A$3:$O$368,4,FALSE)*'help sheet'!$G$11+VLOOKUP(B169,'c constant values '!$A$3:$O$368,11,FALSE)*'help sheet'!$G$14</f>
        <v>0.38793103000000001</v>
      </c>
      <c r="L169" s="49">
        <f>VLOOKUP(B169,'c constant values '!$A$3:$O$368,12,FALSE)*'help sheet'!$H$13</f>
        <v>0.22947754000000001</v>
      </c>
      <c r="M169" s="49">
        <f>VLOOKUP(B169,'c constant values '!$A$3:$O$368,13,FALSE)*'help sheet'!$I$13</f>
        <v>0.27785713000000001</v>
      </c>
      <c r="N169" s="49">
        <f>VLOOKUP(B169,'c constant values '!$A$3:$O$368,8,FALSE)*'help sheet'!$J$11+VLOOKUP('TKK 2022'!B169,'c constant values '!$A$3:$O$368,14,FALSE)*'help sheet'!$J$13</f>
        <v>0.1170384595</v>
      </c>
      <c r="O169" s="49">
        <f>VLOOKUP(B169,'c constant values '!$A$3:$O$368,4,FALSE)*'help sheet'!$K$11+VLOOKUP('TKK 2022'!B169,'c constant values '!$A$3:$O$368,12,FALSE)*'help sheet'!$K$13</f>
        <v>0.17669770810000002</v>
      </c>
      <c r="P169" s="49">
        <f>VLOOKUP(B169,'c constant values '!$A$3:$O$368,6,FALSE)*'help sheet'!$L$11+VLOOKUP('TKK 2022'!B169,'c constant values '!$A$3:$O$368,13,FALSE)*'help sheet'!$L$13</f>
        <v>0.21394999240000001</v>
      </c>
      <c r="Q169" s="49">
        <f>VLOOKUP(B169,'c constant values '!$A$3:$O$368,8,FALSE)*'help sheet'!$M$11+VLOOKUP('TKK 2022'!B169,'c constant values '!$A$3:$O$368,14,FALSE)*'help sheet'!$M$13</f>
        <v>3.3439567000000003E-2</v>
      </c>
      <c r="R169" s="29"/>
      <c r="S169" s="30" t="s">
        <v>10</v>
      </c>
      <c r="T169" s="46">
        <f>+SUM(H$9:H169)</f>
        <v>63.593765420000111</v>
      </c>
      <c r="U169" s="46">
        <f>+SUM(I$9:I169)</f>
        <v>49.285536063999928</v>
      </c>
      <c r="V169" s="46">
        <f>+SUM(J$9:J169)</f>
        <v>62.014121236000044</v>
      </c>
      <c r="W169" s="46">
        <f>+SUM(K$9:K169)</f>
        <v>35.676193715000053</v>
      </c>
      <c r="X169" s="46">
        <f>+SUM(L$9:L169)</f>
        <v>48.604824779999937</v>
      </c>
      <c r="Y169" s="46">
        <f>+SUM(M$9:M169)</f>
        <v>47.782867280000012</v>
      </c>
      <c r="Z169" s="46">
        <f>+SUM(N$9:N169)</f>
        <v>57.921316600500013</v>
      </c>
      <c r="AA169" s="46">
        <f>+SUM(O$9:O169)</f>
        <v>52.052281127199983</v>
      </c>
      <c r="AB169" s="46">
        <f>+SUM(P$9:P169)</f>
        <v>51.209080942199996</v>
      </c>
      <c r="AC169" s="46">
        <f>+SUM(Q$9:Q169)</f>
        <v>61.654942393000027</v>
      </c>
    </row>
    <row r="170" spans="2:29" ht="14.25" x14ac:dyDescent="0.2">
      <c r="B170" s="31">
        <v>162</v>
      </c>
      <c r="C170" s="31">
        <v>254</v>
      </c>
      <c r="D170" s="48">
        <f t="shared" si="3"/>
        <v>44723</v>
      </c>
      <c r="E170" s="31" t="str">
        <f>VLOOKUP(WEEKDAY(D170),'help sheet'!$A$1:$B$7,2,FALSE)</f>
        <v>Σάββατο</v>
      </c>
      <c r="F170" s="31">
        <v>162</v>
      </c>
      <c r="G170" s="30" t="s">
        <v>10</v>
      </c>
      <c r="H170" s="49">
        <f>VLOOKUP(B170,'c constant values '!$A$3:$N$368,4,FALSE)*'help sheet'!$D$11</f>
        <v>1E-8</v>
      </c>
      <c r="I170" s="49">
        <f>VLOOKUP(B170,'c constant values '!$A$3:$O$368,6,FALSE)*'help sheet'!$E$11+VLOOKUP('TKK 2022'!B170,'c constant values '!$A$3:$O$368,10,FALSE)*'help sheet'!$E$12</f>
        <v>0.216247258</v>
      </c>
      <c r="J170" s="49">
        <f>VLOOKUP(B170,'c constant values '!$A$3:$O$368,4,FALSE)*'help sheet'!$F$11+VLOOKUP('TKK 2022'!B170,'c constant values '!$A$3:$O$368,10,FALSE)*'help sheet'!$F$12</f>
        <v>2.4027481999999999E-2</v>
      </c>
      <c r="K170" s="49">
        <f>VLOOKUP(B170,'c constant values '!$A$3:$O$368,4,FALSE)*'help sheet'!$G$11+VLOOKUP(B170,'c constant values '!$A$3:$O$368,11,FALSE)*'help sheet'!$G$14</f>
        <v>0.38793103000000001</v>
      </c>
      <c r="L170" s="49">
        <f>VLOOKUP(B170,'c constant values '!$A$3:$O$368,12,FALSE)*'help sheet'!$H$13</f>
        <v>0.22947754000000001</v>
      </c>
      <c r="M170" s="49">
        <f>VLOOKUP(B170,'c constant values '!$A$3:$O$368,13,FALSE)*'help sheet'!$I$13</f>
        <v>0.27785713000000001</v>
      </c>
      <c r="N170" s="49">
        <f>VLOOKUP(B170,'c constant values '!$A$3:$O$368,8,FALSE)*'help sheet'!$J$11+VLOOKUP('TKK 2022'!B170,'c constant values '!$A$3:$O$368,14,FALSE)*'help sheet'!$J$13</f>
        <v>1E-8</v>
      </c>
      <c r="O170" s="49">
        <f>VLOOKUP(B170,'c constant values '!$A$3:$O$368,4,FALSE)*'help sheet'!$K$11+VLOOKUP('TKK 2022'!B170,'c constant values '!$A$3:$O$368,12,FALSE)*'help sheet'!$K$13</f>
        <v>0.17669770810000002</v>
      </c>
      <c r="P170" s="49">
        <f>VLOOKUP(B170,'c constant values '!$A$3:$O$368,6,FALSE)*'help sheet'!$L$11+VLOOKUP('TKK 2022'!B170,'c constant values '!$A$3:$O$368,13,FALSE)*'help sheet'!$L$13</f>
        <v>0.21394999240000001</v>
      </c>
      <c r="Q170" s="49">
        <f>VLOOKUP(B170,'c constant values '!$A$3:$O$368,8,FALSE)*'help sheet'!$M$11+VLOOKUP('TKK 2022'!B170,'c constant values '!$A$3:$O$368,14,FALSE)*'help sheet'!$M$13</f>
        <v>1.0000000000000002E-8</v>
      </c>
      <c r="R170" s="29"/>
      <c r="S170" s="30" t="s">
        <v>10</v>
      </c>
      <c r="T170" s="46">
        <f>+SUM(H$9:H170)</f>
        <v>63.593765430000111</v>
      </c>
      <c r="U170" s="46">
        <f>+SUM(I$9:I170)</f>
        <v>49.50178332199993</v>
      </c>
      <c r="V170" s="46">
        <f>+SUM(J$9:J170)</f>
        <v>62.038148718000045</v>
      </c>
      <c r="W170" s="46">
        <f>+SUM(K$9:K170)</f>
        <v>36.064124745000051</v>
      </c>
      <c r="X170" s="46">
        <f>+SUM(L$9:L170)</f>
        <v>48.834302319999935</v>
      </c>
      <c r="Y170" s="46">
        <f>+SUM(M$9:M170)</f>
        <v>48.060724410000013</v>
      </c>
      <c r="Z170" s="46">
        <f>+SUM(N$9:N170)</f>
        <v>57.921316610500014</v>
      </c>
      <c r="AA170" s="46">
        <f>+SUM(O$9:O170)</f>
        <v>52.228978835299984</v>
      </c>
      <c r="AB170" s="46">
        <f>+SUM(P$9:P170)</f>
        <v>51.4230309346</v>
      </c>
      <c r="AC170" s="46">
        <f>+SUM(Q$9:Q170)</f>
        <v>61.654942403000028</v>
      </c>
    </row>
    <row r="171" spans="2:29" ht="14.25" x14ac:dyDescent="0.2">
      <c r="B171" s="31">
        <v>163</v>
      </c>
      <c r="C171" s="31">
        <v>255</v>
      </c>
      <c r="D171" s="48">
        <f t="shared" si="3"/>
        <v>44724</v>
      </c>
      <c r="E171" s="31" t="str">
        <f>VLOOKUP(WEEKDAY(D171),'help sheet'!$A$1:$B$7,2,FALSE)</f>
        <v>Κυριακή</v>
      </c>
      <c r="F171" s="31">
        <v>163</v>
      </c>
      <c r="G171" s="30" t="s">
        <v>10</v>
      </c>
      <c r="H171" s="49">
        <f>VLOOKUP(B171,'c constant values '!$A$3:$N$368,4,FALSE)*'help sheet'!$D$11</f>
        <v>1E-8</v>
      </c>
      <c r="I171" s="49">
        <f>VLOOKUP(B171,'c constant values '!$A$3:$O$368,6,FALSE)*'help sheet'!$E$11+VLOOKUP('TKK 2022'!B171,'c constant values '!$A$3:$O$368,10,FALSE)*'help sheet'!$E$12</f>
        <v>0.216247258</v>
      </c>
      <c r="J171" s="49">
        <f>VLOOKUP(B171,'c constant values '!$A$3:$O$368,4,FALSE)*'help sheet'!$F$11+VLOOKUP('TKK 2022'!B171,'c constant values '!$A$3:$O$368,10,FALSE)*'help sheet'!$F$12</f>
        <v>2.4027481999999999E-2</v>
      </c>
      <c r="K171" s="49">
        <f>VLOOKUP(B171,'c constant values '!$A$3:$O$368,4,FALSE)*'help sheet'!$G$11+VLOOKUP(B171,'c constant values '!$A$3:$O$368,11,FALSE)*'help sheet'!$G$14</f>
        <v>0.38793103000000001</v>
      </c>
      <c r="L171" s="49">
        <f>VLOOKUP(B171,'c constant values '!$A$3:$O$368,12,FALSE)*'help sheet'!$H$13</f>
        <v>0.22947754000000001</v>
      </c>
      <c r="M171" s="49">
        <f>VLOOKUP(B171,'c constant values '!$A$3:$O$368,13,FALSE)*'help sheet'!$I$13</f>
        <v>1E-8</v>
      </c>
      <c r="N171" s="49">
        <f>VLOOKUP(B171,'c constant values '!$A$3:$O$368,8,FALSE)*'help sheet'!$J$11+VLOOKUP('TKK 2022'!B171,'c constant values '!$A$3:$O$368,14,FALSE)*'help sheet'!$J$13</f>
        <v>1E-8</v>
      </c>
      <c r="O171" s="49">
        <f>VLOOKUP(B171,'c constant values '!$A$3:$O$368,4,FALSE)*'help sheet'!$K$11+VLOOKUP('TKK 2022'!B171,'c constant values '!$A$3:$O$368,12,FALSE)*'help sheet'!$K$13</f>
        <v>0.17669770810000002</v>
      </c>
      <c r="P171" s="49">
        <f>VLOOKUP(B171,'c constant values '!$A$3:$O$368,6,FALSE)*'help sheet'!$L$11+VLOOKUP('TKK 2022'!B171,'c constant values '!$A$3:$O$368,13,FALSE)*'help sheet'!$L$13</f>
        <v>1.0000000000000002E-8</v>
      </c>
      <c r="Q171" s="49">
        <f>VLOOKUP(B171,'c constant values '!$A$3:$O$368,8,FALSE)*'help sheet'!$M$11+VLOOKUP('TKK 2022'!B171,'c constant values '!$A$3:$O$368,14,FALSE)*'help sheet'!$M$13</f>
        <v>1.0000000000000002E-8</v>
      </c>
      <c r="R171" s="29"/>
      <c r="S171" s="30" t="s">
        <v>10</v>
      </c>
      <c r="T171" s="46">
        <f>+SUM(H$9:H171)</f>
        <v>63.593765440000112</v>
      </c>
      <c r="U171" s="46">
        <f>+SUM(I$9:I171)</f>
        <v>49.718030579999933</v>
      </c>
      <c r="V171" s="46">
        <f>+SUM(J$9:J171)</f>
        <v>62.062176200000046</v>
      </c>
      <c r="W171" s="46">
        <f>+SUM(K$9:K171)</f>
        <v>36.452055775000048</v>
      </c>
      <c r="X171" s="46">
        <f>+SUM(L$9:L171)</f>
        <v>49.063779859999933</v>
      </c>
      <c r="Y171" s="46">
        <f>+SUM(M$9:M171)</f>
        <v>48.060724420000014</v>
      </c>
      <c r="Z171" s="46">
        <f>+SUM(N$9:N171)</f>
        <v>57.921316620500015</v>
      </c>
      <c r="AA171" s="46">
        <f>+SUM(O$9:O171)</f>
        <v>52.405676543399984</v>
      </c>
      <c r="AB171" s="46">
        <f>+SUM(P$9:P171)</f>
        <v>51.423030944600001</v>
      </c>
      <c r="AC171" s="46">
        <f>+SUM(Q$9:Q171)</f>
        <v>61.654942413000029</v>
      </c>
    </row>
    <row r="172" spans="2:29" ht="14.25" x14ac:dyDescent="0.2">
      <c r="B172" s="31">
        <v>164</v>
      </c>
      <c r="C172" s="31">
        <v>256</v>
      </c>
      <c r="D172" s="48">
        <f t="shared" si="3"/>
        <v>44725</v>
      </c>
      <c r="E172" s="31" t="str">
        <f>VLOOKUP(WEEKDAY(D172),'help sheet'!$A$1:$B$7,2,FALSE)</f>
        <v>Δευτέρα</v>
      </c>
      <c r="F172" s="31">
        <v>164</v>
      </c>
      <c r="G172" s="30" t="s">
        <v>10</v>
      </c>
      <c r="H172" s="49">
        <f>VLOOKUP(B172,'c constant values '!$A$3:$N$368,4,FALSE)*'help sheet'!$D$11</f>
        <v>1E-8</v>
      </c>
      <c r="I172" s="49">
        <f>VLOOKUP(B172,'c constant values '!$A$3:$O$368,6,FALSE)*'help sheet'!$E$11+VLOOKUP('TKK 2022'!B172,'c constant values '!$A$3:$O$368,10,FALSE)*'help sheet'!$E$12</f>
        <v>0.216247258</v>
      </c>
      <c r="J172" s="49">
        <f>VLOOKUP(B172,'c constant values '!$A$3:$O$368,4,FALSE)*'help sheet'!$F$11+VLOOKUP('TKK 2022'!B172,'c constant values '!$A$3:$O$368,10,FALSE)*'help sheet'!$F$12</f>
        <v>2.4027481999999999E-2</v>
      </c>
      <c r="K172" s="49">
        <f>VLOOKUP(B172,'c constant values '!$A$3:$O$368,4,FALSE)*'help sheet'!$G$11+VLOOKUP(B172,'c constant values '!$A$3:$O$368,11,FALSE)*'help sheet'!$G$14</f>
        <v>0.38793103000000001</v>
      </c>
      <c r="L172" s="49">
        <f>VLOOKUP(B172,'c constant values '!$A$3:$O$368,12,FALSE)*'help sheet'!$H$13</f>
        <v>0.22947754000000001</v>
      </c>
      <c r="M172" s="49">
        <f>VLOOKUP(B172,'c constant values '!$A$3:$O$368,13,FALSE)*'help sheet'!$I$13</f>
        <v>1E-8</v>
      </c>
      <c r="N172" s="49">
        <f>VLOOKUP(B172,'c constant values '!$A$3:$O$368,8,FALSE)*'help sheet'!$J$11+VLOOKUP('TKK 2022'!B172,'c constant values '!$A$3:$O$368,14,FALSE)*'help sheet'!$J$13</f>
        <v>1E-8</v>
      </c>
      <c r="O172" s="49">
        <f>VLOOKUP(B172,'c constant values '!$A$3:$O$368,4,FALSE)*'help sheet'!$K$11+VLOOKUP('TKK 2022'!B172,'c constant values '!$A$3:$O$368,12,FALSE)*'help sheet'!$K$13</f>
        <v>0.17669770810000002</v>
      </c>
      <c r="P172" s="49">
        <f>VLOOKUP(B172,'c constant values '!$A$3:$O$368,6,FALSE)*'help sheet'!$L$11+VLOOKUP('TKK 2022'!B172,'c constant values '!$A$3:$O$368,13,FALSE)*'help sheet'!$L$13</f>
        <v>1.0000000000000002E-8</v>
      </c>
      <c r="Q172" s="49">
        <f>VLOOKUP(B172,'c constant values '!$A$3:$O$368,8,FALSE)*'help sheet'!$M$11+VLOOKUP('TKK 2022'!B172,'c constant values '!$A$3:$O$368,14,FALSE)*'help sheet'!$M$13</f>
        <v>1.0000000000000002E-8</v>
      </c>
      <c r="R172" s="29"/>
      <c r="S172" s="30" t="s">
        <v>10</v>
      </c>
      <c r="T172" s="46">
        <f>+SUM(H$9:H172)</f>
        <v>63.593765450000113</v>
      </c>
      <c r="U172" s="46">
        <f>+SUM(I$9:I172)</f>
        <v>49.934277837999936</v>
      </c>
      <c r="V172" s="46">
        <f>+SUM(J$9:J172)</f>
        <v>62.086203682000047</v>
      </c>
      <c r="W172" s="46">
        <f>+SUM(K$9:K172)</f>
        <v>36.839986805000045</v>
      </c>
      <c r="X172" s="46">
        <f>+SUM(L$9:L172)</f>
        <v>49.293257399999931</v>
      </c>
      <c r="Y172" s="46">
        <f>+SUM(M$9:M172)</f>
        <v>48.060724430000015</v>
      </c>
      <c r="Z172" s="46">
        <f>+SUM(N$9:N172)</f>
        <v>57.921316630500016</v>
      </c>
      <c r="AA172" s="46">
        <f>+SUM(O$9:O172)</f>
        <v>52.582374251499985</v>
      </c>
      <c r="AB172" s="46">
        <f>+SUM(P$9:P172)</f>
        <v>51.423030954600002</v>
      </c>
      <c r="AC172" s="46">
        <f>+SUM(Q$9:Q172)</f>
        <v>61.65494242300003</v>
      </c>
    </row>
    <row r="173" spans="2:29" ht="14.25" x14ac:dyDescent="0.2">
      <c r="B173" s="31">
        <v>165</v>
      </c>
      <c r="C173" s="31">
        <v>257</v>
      </c>
      <c r="D173" s="48">
        <f t="shared" si="3"/>
        <v>44726</v>
      </c>
      <c r="E173" s="31" t="str">
        <f>VLOOKUP(WEEKDAY(D173),'help sheet'!$A$1:$B$7,2,FALSE)</f>
        <v>Τρίτη</v>
      </c>
      <c r="F173" s="31">
        <v>165</v>
      </c>
      <c r="G173" s="30" t="s">
        <v>10</v>
      </c>
      <c r="H173" s="49">
        <f>VLOOKUP(B173,'c constant values '!$A$3:$N$368,4,FALSE)*'help sheet'!$D$11</f>
        <v>1E-8</v>
      </c>
      <c r="I173" s="49">
        <f>VLOOKUP(B173,'c constant values '!$A$3:$O$368,6,FALSE)*'help sheet'!$E$11+VLOOKUP('TKK 2022'!B173,'c constant values '!$A$3:$O$368,10,FALSE)*'help sheet'!$E$12</f>
        <v>0.216247258</v>
      </c>
      <c r="J173" s="49">
        <f>VLOOKUP(B173,'c constant values '!$A$3:$O$368,4,FALSE)*'help sheet'!$F$11+VLOOKUP('TKK 2022'!B173,'c constant values '!$A$3:$O$368,10,FALSE)*'help sheet'!$F$12</f>
        <v>2.4027481999999999E-2</v>
      </c>
      <c r="K173" s="49">
        <f>VLOOKUP(B173,'c constant values '!$A$3:$O$368,4,FALSE)*'help sheet'!$G$11+VLOOKUP(B173,'c constant values '!$A$3:$O$368,11,FALSE)*'help sheet'!$G$14</f>
        <v>0.38793103000000001</v>
      </c>
      <c r="L173" s="49">
        <f>VLOOKUP(B173,'c constant values '!$A$3:$O$368,12,FALSE)*'help sheet'!$H$13</f>
        <v>0.22947754000000001</v>
      </c>
      <c r="M173" s="49">
        <f>VLOOKUP(B173,'c constant values '!$A$3:$O$368,13,FALSE)*'help sheet'!$I$13</f>
        <v>0.27785713000000001</v>
      </c>
      <c r="N173" s="49">
        <f>VLOOKUP(B173,'c constant values '!$A$3:$O$368,8,FALSE)*'help sheet'!$J$11+VLOOKUP('TKK 2022'!B173,'c constant values '!$A$3:$O$368,14,FALSE)*'help sheet'!$J$13</f>
        <v>0.1170384595</v>
      </c>
      <c r="O173" s="49">
        <f>VLOOKUP(B173,'c constant values '!$A$3:$O$368,4,FALSE)*'help sheet'!$K$11+VLOOKUP('TKK 2022'!B173,'c constant values '!$A$3:$O$368,12,FALSE)*'help sheet'!$K$13</f>
        <v>0.17669770810000002</v>
      </c>
      <c r="P173" s="49">
        <f>VLOOKUP(B173,'c constant values '!$A$3:$O$368,6,FALSE)*'help sheet'!$L$11+VLOOKUP('TKK 2022'!B173,'c constant values '!$A$3:$O$368,13,FALSE)*'help sheet'!$L$13</f>
        <v>0.21394999240000001</v>
      </c>
      <c r="Q173" s="49">
        <f>VLOOKUP(B173,'c constant values '!$A$3:$O$368,8,FALSE)*'help sheet'!$M$11+VLOOKUP('TKK 2022'!B173,'c constant values '!$A$3:$O$368,14,FALSE)*'help sheet'!$M$13</f>
        <v>3.3439567000000003E-2</v>
      </c>
      <c r="R173" s="29"/>
      <c r="S173" s="30" t="s">
        <v>10</v>
      </c>
      <c r="T173" s="46">
        <f>+SUM(H$9:H173)</f>
        <v>63.593765460000114</v>
      </c>
      <c r="U173" s="46">
        <f>+SUM(I$9:I173)</f>
        <v>50.150525095999939</v>
      </c>
      <c r="V173" s="46">
        <f>+SUM(J$9:J173)</f>
        <v>62.110231164000048</v>
      </c>
      <c r="W173" s="46">
        <f>+SUM(K$9:K173)</f>
        <v>37.227917835000042</v>
      </c>
      <c r="X173" s="46">
        <f>+SUM(L$9:L173)</f>
        <v>49.522734939999928</v>
      </c>
      <c r="Y173" s="46">
        <f>+SUM(M$9:M173)</f>
        <v>48.338581560000016</v>
      </c>
      <c r="Z173" s="46">
        <f>+SUM(N$9:N173)</f>
        <v>58.038355090000017</v>
      </c>
      <c r="AA173" s="46">
        <f>+SUM(O$9:O173)</f>
        <v>52.759071959599986</v>
      </c>
      <c r="AB173" s="46">
        <f>+SUM(P$9:P173)</f>
        <v>51.636980947000005</v>
      </c>
      <c r="AC173" s="46">
        <f>+SUM(Q$9:Q173)</f>
        <v>61.688381990000032</v>
      </c>
    </row>
    <row r="174" spans="2:29" ht="14.25" x14ac:dyDescent="0.2">
      <c r="B174" s="31">
        <v>166</v>
      </c>
      <c r="C174" s="31">
        <v>258</v>
      </c>
      <c r="D174" s="48">
        <f t="shared" si="3"/>
        <v>44727</v>
      </c>
      <c r="E174" s="31" t="str">
        <f>VLOOKUP(WEEKDAY(D174),'help sheet'!$A$1:$B$7,2,FALSE)</f>
        <v>Τετάρτη</v>
      </c>
      <c r="F174" s="31">
        <v>166</v>
      </c>
      <c r="G174" s="30" t="s">
        <v>10</v>
      </c>
      <c r="H174" s="49">
        <f>VLOOKUP(B174,'c constant values '!$A$3:$N$368,4,FALSE)*'help sheet'!$D$11</f>
        <v>1E-8</v>
      </c>
      <c r="I174" s="49">
        <f>VLOOKUP(B174,'c constant values '!$A$3:$O$368,6,FALSE)*'help sheet'!$E$11+VLOOKUP('TKK 2022'!B174,'c constant values '!$A$3:$O$368,10,FALSE)*'help sheet'!$E$12</f>
        <v>0.216247258</v>
      </c>
      <c r="J174" s="49">
        <f>VLOOKUP(B174,'c constant values '!$A$3:$O$368,4,FALSE)*'help sheet'!$F$11+VLOOKUP('TKK 2022'!B174,'c constant values '!$A$3:$O$368,10,FALSE)*'help sheet'!$F$12</f>
        <v>2.4027481999999999E-2</v>
      </c>
      <c r="K174" s="49">
        <f>VLOOKUP(B174,'c constant values '!$A$3:$O$368,4,FALSE)*'help sheet'!$G$11+VLOOKUP(B174,'c constant values '!$A$3:$O$368,11,FALSE)*'help sheet'!$G$14</f>
        <v>0.38793103000000001</v>
      </c>
      <c r="L174" s="49">
        <f>VLOOKUP(B174,'c constant values '!$A$3:$O$368,12,FALSE)*'help sheet'!$H$13</f>
        <v>0.22947754000000001</v>
      </c>
      <c r="M174" s="49">
        <f>VLOOKUP(B174,'c constant values '!$A$3:$O$368,13,FALSE)*'help sheet'!$I$13</f>
        <v>0.27785713000000001</v>
      </c>
      <c r="N174" s="49">
        <f>VLOOKUP(B174,'c constant values '!$A$3:$O$368,8,FALSE)*'help sheet'!$J$11+VLOOKUP('TKK 2022'!B174,'c constant values '!$A$3:$O$368,14,FALSE)*'help sheet'!$J$13</f>
        <v>0.1170384595</v>
      </c>
      <c r="O174" s="49">
        <f>VLOOKUP(B174,'c constant values '!$A$3:$O$368,4,FALSE)*'help sheet'!$K$11+VLOOKUP('TKK 2022'!B174,'c constant values '!$A$3:$O$368,12,FALSE)*'help sheet'!$K$13</f>
        <v>0.17669770810000002</v>
      </c>
      <c r="P174" s="49">
        <f>VLOOKUP(B174,'c constant values '!$A$3:$O$368,6,FALSE)*'help sheet'!$L$11+VLOOKUP('TKK 2022'!B174,'c constant values '!$A$3:$O$368,13,FALSE)*'help sheet'!$L$13</f>
        <v>0.21394999240000001</v>
      </c>
      <c r="Q174" s="49">
        <f>VLOOKUP(B174,'c constant values '!$A$3:$O$368,8,FALSE)*'help sheet'!$M$11+VLOOKUP('TKK 2022'!B174,'c constant values '!$A$3:$O$368,14,FALSE)*'help sheet'!$M$13</f>
        <v>3.3439567000000003E-2</v>
      </c>
      <c r="R174" s="29"/>
      <c r="S174" s="30" t="s">
        <v>10</v>
      </c>
      <c r="T174" s="46">
        <f>+SUM(H$9:H174)</f>
        <v>63.593765470000115</v>
      </c>
      <c r="U174" s="46">
        <f>+SUM(I$9:I174)</f>
        <v>50.366772353999941</v>
      </c>
      <c r="V174" s="46">
        <f>+SUM(J$9:J174)</f>
        <v>62.134258646000049</v>
      </c>
      <c r="W174" s="46">
        <f>+SUM(K$9:K174)</f>
        <v>37.615848865000039</v>
      </c>
      <c r="X174" s="46">
        <f>+SUM(L$9:L174)</f>
        <v>49.752212479999926</v>
      </c>
      <c r="Y174" s="46">
        <f>+SUM(M$9:M174)</f>
        <v>48.616438690000017</v>
      </c>
      <c r="Z174" s="46">
        <f>+SUM(N$9:N174)</f>
        <v>58.155393549500019</v>
      </c>
      <c r="AA174" s="46">
        <f>+SUM(O$9:O174)</f>
        <v>52.935769667699986</v>
      </c>
      <c r="AB174" s="46">
        <f>+SUM(P$9:P174)</f>
        <v>51.850930939400008</v>
      </c>
      <c r="AC174" s="46">
        <f>+SUM(Q$9:Q174)</f>
        <v>61.721821557000034</v>
      </c>
    </row>
    <row r="175" spans="2:29" ht="14.25" x14ac:dyDescent="0.2">
      <c r="B175" s="31">
        <v>167</v>
      </c>
      <c r="C175" s="31">
        <v>259</v>
      </c>
      <c r="D175" s="48">
        <f t="shared" si="3"/>
        <v>44728</v>
      </c>
      <c r="E175" s="31" t="str">
        <f>VLOOKUP(WEEKDAY(D175),'help sheet'!$A$1:$B$7,2,FALSE)</f>
        <v>Πέμπτη</v>
      </c>
      <c r="F175" s="31">
        <v>167</v>
      </c>
      <c r="G175" s="30" t="s">
        <v>10</v>
      </c>
      <c r="H175" s="49">
        <f>VLOOKUP(B175,'c constant values '!$A$3:$N$368,4,FALSE)*'help sheet'!$D$11</f>
        <v>1E-8</v>
      </c>
      <c r="I175" s="49">
        <f>VLOOKUP(B175,'c constant values '!$A$3:$O$368,6,FALSE)*'help sheet'!$E$11+VLOOKUP('TKK 2022'!B175,'c constant values '!$A$3:$O$368,10,FALSE)*'help sheet'!$E$12</f>
        <v>0.216247258</v>
      </c>
      <c r="J175" s="49">
        <f>VLOOKUP(B175,'c constant values '!$A$3:$O$368,4,FALSE)*'help sheet'!$F$11+VLOOKUP('TKK 2022'!B175,'c constant values '!$A$3:$O$368,10,FALSE)*'help sheet'!$F$12</f>
        <v>2.4027481999999999E-2</v>
      </c>
      <c r="K175" s="49">
        <f>VLOOKUP(B175,'c constant values '!$A$3:$O$368,4,FALSE)*'help sheet'!$G$11+VLOOKUP(B175,'c constant values '!$A$3:$O$368,11,FALSE)*'help sheet'!$G$14</f>
        <v>0.38793103000000001</v>
      </c>
      <c r="L175" s="49">
        <f>VLOOKUP(B175,'c constant values '!$A$3:$O$368,12,FALSE)*'help sheet'!$H$13</f>
        <v>0.22947754000000001</v>
      </c>
      <c r="M175" s="49">
        <f>VLOOKUP(B175,'c constant values '!$A$3:$O$368,13,FALSE)*'help sheet'!$I$13</f>
        <v>0.27785713000000001</v>
      </c>
      <c r="N175" s="49">
        <f>VLOOKUP(B175,'c constant values '!$A$3:$O$368,8,FALSE)*'help sheet'!$J$11+VLOOKUP('TKK 2022'!B175,'c constant values '!$A$3:$O$368,14,FALSE)*'help sheet'!$J$13</f>
        <v>0.1170384595</v>
      </c>
      <c r="O175" s="49">
        <f>VLOOKUP(B175,'c constant values '!$A$3:$O$368,4,FALSE)*'help sheet'!$K$11+VLOOKUP('TKK 2022'!B175,'c constant values '!$A$3:$O$368,12,FALSE)*'help sheet'!$K$13</f>
        <v>0.17669770810000002</v>
      </c>
      <c r="P175" s="49">
        <f>VLOOKUP(B175,'c constant values '!$A$3:$O$368,6,FALSE)*'help sheet'!$L$11+VLOOKUP('TKK 2022'!B175,'c constant values '!$A$3:$O$368,13,FALSE)*'help sheet'!$L$13</f>
        <v>0.21394999240000001</v>
      </c>
      <c r="Q175" s="49">
        <f>VLOOKUP(B175,'c constant values '!$A$3:$O$368,8,FALSE)*'help sheet'!$M$11+VLOOKUP('TKK 2022'!B175,'c constant values '!$A$3:$O$368,14,FALSE)*'help sheet'!$M$13</f>
        <v>3.3439567000000003E-2</v>
      </c>
      <c r="R175" s="29"/>
      <c r="S175" s="30" t="s">
        <v>10</v>
      </c>
      <c r="T175" s="46">
        <f>+SUM(H$9:H175)</f>
        <v>63.593765480000116</v>
      </c>
      <c r="U175" s="46">
        <f>+SUM(I$9:I175)</f>
        <v>50.583019611999944</v>
      </c>
      <c r="V175" s="46">
        <f>+SUM(J$9:J175)</f>
        <v>62.15828612800005</v>
      </c>
      <c r="W175" s="46">
        <f>+SUM(K$9:K175)</f>
        <v>38.003779895000037</v>
      </c>
      <c r="X175" s="46">
        <f>+SUM(L$9:L175)</f>
        <v>49.981690019999924</v>
      </c>
      <c r="Y175" s="46">
        <f>+SUM(M$9:M175)</f>
        <v>48.894295820000018</v>
      </c>
      <c r="Z175" s="46">
        <f>+SUM(N$9:N175)</f>
        <v>58.272432009000021</v>
      </c>
      <c r="AA175" s="46">
        <f>+SUM(O$9:O175)</f>
        <v>53.112467375799987</v>
      </c>
      <c r="AB175" s="46">
        <f>+SUM(P$9:P175)</f>
        <v>52.064880931800012</v>
      </c>
      <c r="AC175" s="46">
        <f>+SUM(Q$9:Q175)</f>
        <v>61.755261124000036</v>
      </c>
    </row>
    <row r="176" spans="2:29" ht="14.25" x14ac:dyDescent="0.2">
      <c r="B176" s="31">
        <v>168</v>
      </c>
      <c r="C176" s="31">
        <v>260</v>
      </c>
      <c r="D176" s="48">
        <f t="shared" si="3"/>
        <v>44729</v>
      </c>
      <c r="E176" s="31" t="str">
        <f>VLOOKUP(WEEKDAY(D176),'help sheet'!$A$1:$B$7,2,FALSE)</f>
        <v xml:space="preserve">Παρασκευή </v>
      </c>
      <c r="F176" s="31">
        <v>168</v>
      </c>
      <c r="G176" s="30" t="s">
        <v>10</v>
      </c>
      <c r="H176" s="49">
        <f>VLOOKUP(B176,'c constant values '!$A$3:$N$368,4,FALSE)*'help sheet'!$D$11</f>
        <v>1E-8</v>
      </c>
      <c r="I176" s="49">
        <f>VLOOKUP(B176,'c constant values '!$A$3:$O$368,6,FALSE)*'help sheet'!$E$11+VLOOKUP('TKK 2022'!B176,'c constant values '!$A$3:$O$368,10,FALSE)*'help sheet'!$E$12</f>
        <v>0.216247258</v>
      </c>
      <c r="J176" s="49">
        <f>VLOOKUP(B176,'c constant values '!$A$3:$O$368,4,FALSE)*'help sheet'!$F$11+VLOOKUP('TKK 2022'!B176,'c constant values '!$A$3:$O$368,10,FALSE)*'help sheet'!$F$12</f>
        <v>2.4027481999999999E-2</v>
      </c>
      <c r="K176" s="49">
        <f>VLOOKUP(B176,'c constant values '!$A$3:$O$368,4,FALSE)*'help sheet'!$G$11+VLOOKUP(B176,'c constant values '!$A$3:$O$368,11,FALSE)*'help sheet'!$G$14</f>
        <v>0.38793103000000001</v>
      </c>
      <c r="L176" s="49">
        <f>VLOOKUP(B176,'c constant values '!$A$3:$O$368,12,FALSE)*'help sheet'!$H$13</f>
        <v>0.22947754000000001</v>
      </c>
      <c r="M176" s="49">
        <f>VLOOKUP(B176,'c constant values '!$A$3:$O$368,13,FALSE)*'help sheet'!$I$13</f>
        <v>0.27785713000000001</v>
      </c>
      <c r="N176" s="49">
        <f>VLOOKUP(B176,'c constant values '!$A$3:$O$368,8,FALSE)*'help sheet'!$J$11+VLOOKUP('TKK 2022'!B176,'c constant values '!$A$3:$O$368,14,FALSE)*'help sheet'!$J$13</f>
        <v>0.1170384595</v>
      </c>
      <c r="O176" s="49">
        <f>VLOOKUP(B176,'c constant values '!$A$3:$O$368,4,FALSE)*'help sheet'!$K$11+VLOOKUP('TKK 2022'!B176,'c constant values '!$A$3:$O$368,12,FALSE)*'help sheet'!$K$13</f>
        <v>0.17669770810000002</v>
      </c>
      <c r="P176" s="49">
        <f>VLOOKUP(B176,'c constant values '!$A$3:$O$368,6,FALSE)*'help sheet'!$L$11+VLOOKUP('TKK 2022'!B176,'c constant values '!$A$3:$O$368,13,FALSE)*'help sheet'!$L$13</f>
        <v>0.21394999240000001</v>
      </c>
      <c r="Q176" s="49">
        <f>VLOOKUP(B176,'c constant values '!$A$3:$O$368,8,FALSE)*'help sheet'!$M$11+VLOOKUP('TKK 2022'!B176,'c constant values '!$A$3:$O$368,14,FALSE)*'help sheet'!$M$13</f>
        <v>3.3439567000000003E-2</v>
      </c>
      <c r="R176" s="29"/>
      <c r="S176" s="30" t="s">
        <v>10</v>
      </c>
      <c r="T176" s="46">
        <f>+SUM(H$9:H176)</f>
        <v>63.593765490000116</v>
      </c>
      <c r="U176" s="46">
        <f>+SUM(I$9:I176)</f>
        <v>50.799266869999947</v>
      </c>
      <c r="V176" s="46">
        <f>+SUM(J$9:J176)</f>
        <v>62.182313610000051</v>
      </c>
      <c r="W176" s="46">
        <f>+SUM(K$9:K176)</f>
        <v>38.391710925000034</v>
      </c>
      <c r="X176" s="46">
        <f>+SUM(L$9:L176)</f>
        <v>50.211167559999922</v>
      </c>
      <c r="Y176" s="46">
        <f>+SUM(M$9:M176)</f>
        <v>49.172152950000019</v>
      </c>
      <c r="Z176" s="46">
        <f>+SUM(N$9:N176)</f>
        <v>58.389470468500022</v>
      </c>
      <c r="AA176" s="46">
        <f>+SUM(O$9:O176)</f>
        <v>53.289165083899988</v>
      </c>
      <c r="AB176" s="46">
        <f>+SUM(P$9:P176)</f>
        <v>52.278830924200015</v>
      </c>
      <c r="AC176" s="46">
        <f>+SUM(Q$9:Q176)</f>
        <v>61.788700691000038</v>
      </c>
    </row>
    <row r="177" spans="2:29" ht="14.25" x14ac:dyDescent="0.2">
      <c r="B177" s="31">
        <v>169</v>
      </c>
      <c r="C177" s="31">
        <v>261</v>
      </c>
      <c r="D177" s="48">
        <f t="shared" si="3"/>
        <v>44730</v>
      </c>
      <c r="E177" s="31" t="str">
        <f>VLOOKUP(WEEKDAY(D177),'help sheet'!$A$1:$B$7,2,FALSE)</f>
        <v>Σάββατο</v>
      </c>
      <c r="F177" s="31">
        <v>169</v>
      </c>
      <c r="G177" s="30" t="s">
        <v>10</v>
      </c>
      <c r="H177" s="49">
        <f>VLOOKUP(B177,'c constant values '!$A$3:$N$368,4,FALSE)*'help sheet'!$D$11</f>
        <v>1E-8</v>
      </c>
      <c r="I177" s="49">
        <f>VLOOKUP(B177,'c constant values '!$A$3:$O$368,6,FALSE)*'help sheet'!$E$11+VLOOKUP('TKK 2022'!B177,'c constant values '!$A$3:$O$368,10,FALSE)*'help sheet'!$E$12</f>
        <v>0.216247258</v>
      </c>
      <c r="J177" s="49">
        <f>VLOOKUP(B177,'c constant values '!$A$3:$O$368,4,FALSE)*'help sheet'!$F$11+VLOOKUP('TKK 2022'!B177,'c constant values '!$A$3:$O$368,10,FALSE)*'help sheet'!$F$12</f>
        <v>2.4027481999999999E-2</v>
      </c>
      <c r="K177" s="49">
        <f>VLOOKUP(B177,'c constant values '!$A$3:$O$368,4,FALSE)*'help sheet'!$G$11+VLOOKUP(B177,'c constant values '!$A$3:$O$368,11,FALSE)*'help sheet'!$G$14</f>
        <v>0.38793103000000001</v>
      </c>
      <c r="L177" s="49">
        <f>VLOOKUP(B177,'c constant values '!$A$3:$O$368,12,FALSE)*'help sheet'!$H$13</f>
        <v>0.22947754000000001</v>
      </c>
      <c r="M177" s="49">
        <f>VLOOKUP(B177,'c constant values '!$A$3:$O$368,13,FALSE)*'help sheet'!$I$13</f>
        <v>0.27785713000000001</v>
      </c>
      <c r="N177" s="49">
        <f>VLOOKUP(B177,'c constant values '!$A$3:$O$368,8,FALSE)*'help sheet'!$J$11+VLOOKUP('TKK 2022'!B177,'c constant values '!$A$3:$O$368,14,FALSE)*'help sheet'!$J$13</f>
        <v>1E-8</v>
      </c>
      <c r="O177" s="49">
        <f>VLOOKUP(B177,'c constant values '!$A$3:$O$368,4,FALSE)*'help sheet'!$K$11+VLOOKUP('TKK 2022'!B177,'c constant values '!$A$3:$O$368,12,FALSE)*'help sheet'!$K$13</f>
        <v>0.17669770810000002</v>
      </c>
      <c r="P177" s="49">
        <f>VLOOKUP(B177,'c constant values '!$A$3:$O$368,6,FALSE)*'help sheet'!$L$11+VLOOKUP('TKK 2022'!B177,'c constant values '!$A$3:$O$368,13,FALSE)*'help sheet'!$L$13</f>
        <v>0.21394999240000001</v>
      </c>
      <c r="Q177" s="49">
        <f>VLOOKUP(B177,'c constant values '!$A$3:$O$368,8,FALSE)*'help sheet'!$M$11+VLOOKUP('TKK 2022'!B177,'c constant values '!$A$3:$O$368,14,FALSE)*'help sheet'!$M$13</f>
        <v>1.0000000000000002E-8</v>
      </c>
      <c r="R177" s="29"/>
      <c r="S177" s="30" t="s">
        <v>10</v>
      </c>
      <c r="T177" s="46">
        <f>+SUM(H$9:H177)</f>
        <v>63.593765500000117</v>
      </c>
      <c r="U177" s="46">
        <f>+SUM(I$9:I177)</f>
        <v>51.01551412799995</v>
      </c>
      <c r="V177" s="46">
        <f>+SUM(J$9:J177)</f>
        <v>62.206341092000052</v>
      </c>
      <c r="W177" s="46">
        <f>+SUM(K$9:K177)</f>
        <v>38.779641955000031</v>
      </c>
      <c r="X177" s="46">
        <f>+SUM(L$9:L177)</f>
        <v>50.440645099999919</v>
      </c>
      <c r="Y177" s="46">
        <f>+SUM(M$9:M177)</f>
        <v>49.45001008000002</v>
      </c>
      <c r="Z177" s="46">
        <f>+SUM(N$9:N177)</f>
        <v>58.389470478500023</v>
      </c>
      <c r="AA177" s="46">
        <f>+SUM(O$9:O177)</f>
        <v>53.465862791999989</v>
      </c>
      <c r="AB177" s="46">
        <f>+SUM(P$9:P177)</f>
        <v>52.492780916600019</v>
      </c>
      <c r="AC177" s="46">
        <f>+SUM(Q$9:Q177)</f>
        <v>61.788700701000039</v>
      </c>
    </row>
    <row r="178" spans="2:29" ht="14.25" x14ac:dyDescent="0.2">
      <c r="B178" s="31">
        <v>170</v>
      </c>
      <c r="C178" s="31">
        <v>262</v>
      </c>
      <c r="D178" s="48">
        <f t="shared" si="3"/>
        <v>44731</v>
      </c>
      <c r="E178" s="31" t="str">
        <f>VLOOKUP(WEEKDAY(D178),'help sheet'!$A$1:$B$7,2,FALSE)</f>
        <v>Κυριακή</v>
      </c>
      <c r="F178" s="31">
        <v>170</v>
      </c>
      <c r="G178" s="30" t="s">
        <v>10</v>
      </c>
      <c r="H178" s="49">
        <f>VLOOKUP(B178,'c constant values '!$A$3:$N$368,4,FALSE)*'help sheet'!$D$11</f>
        <v>1E-8</v>
      </c>
      <c r="I178" s="49">
        <f>VLOOKUP(B178,'c constant values '!$A$3:$O$368,6,FALSE)*'help sheet'!$E$11+VLOOKUP('TKK 2022'!B178,'c constant values '!$A$3:$O$368,10,FALSE)*'help sheet'!$E$12</f>
        <v>0.216247258</v>
      </c>
      <c r="J178" s="49">
        <f>VLOOKUP(B178,'c constant values '!$A$3:$O$368,4,FALSE)*'help sheet'!$F$11+VLOOKUP('TKK 2022'!B178,'c constant values '!$A$3:$O$368,10,FALSE)*'help sheet'!$F$12</f>
        <v>2.4027481999999999E-2</v>
      </c>
      <c r="K178" s="49">
        <f>VLOOKUP(B178,'c constant values '!$A$3:$O$368,4,FALSE)*'help sheet'!$G$11+VLOOKUP(B178,'c constant values '!$A$3:$O$368,11,FALSE)*'help sheet'!$G$14</f>
        <v>0.38793103000000001</v>
      </c>
      <c r="L178" s="49">
        <f>VLOOKUP(B178,'c constant values '!$A$3:$O$368,12,FALSE)*'help sheet'!$H$13</f>
        <v>0.22947754000000001</v>
      </c>
      <c r="M178" s="49">
        <f>VLOOKUP(B178,'c constant values '!$A$3:$O$368,13,FALSE)*'help sheet'!$I$13</f>
        <v>1E-8</v>
      </c>
      <c r="N178" s="49">
        <f>VLOOKUP(B178,'c constant values '!$A$3:$O$368,8,FALSE)*'help sheet'!$J$11+VLOOKUP('TKK 2022'!B178,'c constant values '!$A$3:$O$368,14,FALSE)*'help sheet'!$J$13</f>
        <v>1E-8</v>
      </c>
      <c r="O178" s="49">
        <f>VLOOKUP(B178,'c constant values '!$A$3:$O$368,4,FALSE)*'help sheet'!$K$11+VLOOKUP('TKK 2022'!B178,'c constant values '!$A$3:$O$368,12,FALSE)*'help sheet'!$K$13</f>
        <v>0.17669770810000002</v>
      </c>
      <c r="P178" s="49">
        <f>VLOOKUP(B178,'c constant values '!$A$3:$O$368,6,FALSE)*'help sheet'!$L$11+VLOOKUP('TKK 2022'!B178,'c constant values '!$A$3:$O$368,13,FALSE)*'help sheet'!$L$13</f>
        <v>1.0000000000000002E-8</v>
      </c>
      <c r="Q178" s="49">
        <f>VLOOKUP(B178,'c constant values '!$A$3:$O$368,8,FALSE)*'help sheet'!$M$11+VLOOKUP('TKK 2022'!B178,'c constant values '!$A$3:$O$368,14,FALSE)*'help sheet'!$M$13</f>
        <v>1.0000000000000002E-8</v>
      </c>
      <c r="R178" s="29"/>
      <c r="S178" s="30" t="s">
        <v>10</v>
      </c>
      <c r="T178" s="46">
        <f>+SUM(H$9:H178)</f>
        <v>63.593765510000118</v>
      </c>
      <c r="U178" s="46">
        <f>+SUM(I$9:I178)</f>
        <v>51.231761385999953</v>
      </c>
      <c r="V178" s="46">
        <f>+SUM(J$9:J178)</f>
        <v>62.230368574000053</v>
      </c>
      <c r="W178" s="46">
        <f>+SUM(K$9:K178)</f>
        <v>39.167572985000028</v>
      </c>
      <c r="X178" s="46">
        <f>+SUM(L$9:L178)</f>
        <v>50.670122639999917</v>
      </c>
      <c r="Y178" s="46">
        <f>+SUM(M$9:M178)</f>
        <v>49.450010090000021</v>
      </c>
      <c r="Z178" s="46">
        <f>+SUM(N$9:N178)</f>
        <v>58.389470488500024</v>
      </c>
      <c r="AA178" s="46">
        <f>+SUM(O$9:O178)</f>
        <v>53.642560500099989</v>
      </c>
      <c r="AB178" s="46">
        <f>+SUM(P$9:P178)</f>
        <v>52.49278092660002</v>
      </c>
      <c r="AC178" s="46">
        <f>+SUM(Q$9:Q178)</f>
        <v>61.78870071100004</v>
      </c>
    </row>
    <row r="179" spans="2:29" ht="14.25" x14ac:dyDescent="0.2">
      <c r="B179" s="31">
        <v>171</v>
      </c>
      <c r="C179" s="31">
        <v>263</v>
      </c>
      <c r="D179" s="48">
        <f t="shared" si="3"/>
        <v>44732</v>
      </c>
      <c r="E179" s="31" t="str">
        <f>VLOOKUP(WEEKDAY(D179),'help sheet'!$A$1:$B$7,2,FALSE)</f>
        <v>Δευτέρα</v>
      </c>
      <c r="F179" s="31">
        <v>171</v>
      </c>
      <c r="G179" s="30" t="s">
        <v>10</v>
      </c>
      <c r="H179" s="49">
        <f>VLOOKUP(B179,'c constant values '!$A$3:$N$368,4,FALSE)*'help sheet'!$D$11</f>
        <v>1E-8</v>
      </c>
      <c r="I179" s="49">
        <f>VLOOKUP(B179,'c constant values '!$A$3:$O$368,6,FALSE)*'help sheet'!$E$11+VLOOKUP('TKK 2022'!B179,'c constant values '!$A$3:$O$368,10,FALSE)*'help sheet'!$E$12</f>
        <v>0.216247258</v>
      </c>
      <c r="J179" s="49">
        <f>VLOOKUP(B179,'c constant values '!$A$3:$O$368,4,FALSE)*'help sheet'!$F$11+VLOOKUP('TKK 2022'!B179,'c constant values '!$A$3:$O$368,10,FALSE)*'help sheet'!$F$12</f>
        <v>2.4027481999999999E-2</v>
      </c>
      <c r="K179" s="49">
        <f>VLOOKUP(B179,'c constant values '!$A$3:$O$368,4,FALSE)*'help sheet'!$G$11+VLOOKUP(B179,'c constant values '!$A$3:$O$368,11,FALSE)*'help sheet'!$G$14</f>
        <v>0.38793103000000001</v>
      </c>
      <c r="L179" s="49">
        <f>VLOOKUP(B179,'c constant values '!$A$3:$O$368,12,FALSE)*'help sheet'!$H$13</f>
        <v>0.22947754000000001</v>
      </c>
      <c r="M179" s="49">
        <f>VLOOKUP(B179,'c constant values '!$A$3:$O$368,13,FALSE)*'help sheet'!$I$13</f>
        <v>0.27785713000000001</v>
      </c>
      <c r="N179" s="49">
        <f>VLOOKUP(B179,'c constant values '!$A$3:$O$368,8,FALSE)*'help sheet'!$J$11+VLOOKUP('TKK 2022'!B179,'c constant values '!$A$3:$O$368,14,FALSE)*'help sheet'!$J$13</f>
        <v>0.1170384595</v>
      </c>
      <c r="O179" s="49">
        <f>VLOOKUP(B179,'c constant values '!$A$3:$O$368,4,FALSE)*'help sheet'!$K$11+VLOOKUP('TKK 2022'!B179,'c constant values '!$A$3:$O$368,12,FALSE)*'help sheet'!$K$13</f>
        <v>0.17669770810000002</v>
      </c>
      <c r="P179" s="49">
        <f>VLOOKUP(B179,'c constant values '!$A$3:$O$368,6,FALSE)*'help sheet'!$L$11+VLOOKUP('TKK 2022'!B179,'c constant values '!$A$3:$O$368,13,FALSE)*'help sheet'!$L$13</f>
        <v>0.21394999240000001</v>
      </c>
      <c r="Q179" s="49">
        <f>VLOOKUP(B179,'c constant values '!$A$3:$O$368,8,FALSE)*'help sheet'!$M$11+VLOOKUP('TKK 2022'!B179,'c constant values '!$A$3:$O$368,14,FALSE)*'help sheet'!$M$13</f>
        <v>3.3439567000000003E-2</v>
      </c>
      <c r="R179" s="29"/>
      <c r="S179" s="30" t="s">
        <v>10</v>
      </c>
      <c r="T179" s="46">
        <f>+SUM(H$9:H179)</f>
        <v>63.593765520000119</v>
      </c>
      <c r="U179" s="46">
        <f>+SUM(I$9:I179)</f>
        <v>51.448008643999955</v>
      </c>
      <c r="V179" s="46">
        <f>+SUM(J$9:J179)</f>
        <v>62.254396056000054</v>
      </c>
      <c r="W179" s="46">
        <f>+SUM(K$9:K179)</f>
        <v>39.555504015000025</v>
      </c>
      <c r="X179" s="46">
        <f>+SUM(L$9:L179)</f>
        <v>50.899600179999915</v>
      </c>
      <c r="Y179" s="46">
        <f>+SUM(M$9:M179)</f>
        <v>49.727867220000022</v>
      </c>
      <c r="Z179" s="46">
        <f>+SUM(N$9:N179)</f>
        <v>58.506508948000025</v>
      </c>
      <c r="AA179" s="46">
        <f>+SUM(O$9:O179)</f>
        <v>53.81925820819999</v>
      </c>
      <c r="AB179" s="46">
        <f>+SUM(P$9:P179)</f>
        <v>52.706730919000023</v>
      </c>
      <c r="AC179" s="46">
        <f>+SUM(Q$9:Q179)</f>
        <v>61.822140278000042</v>
      </c>
    </row>
    <row r="180" spans="2:29" ht="14.25" x14ac:dyDescent="0.2">
      <c r="B180" s="31">
        <v>172</v>
      </c>
      <c r="C180" s="31">
        <v>264</v>
      </c>
      <c r="D180" s="48">
        <f t="shared" si="3"/>
        <v>44733</v>
      </c>
      <c r="E180" s="31" t="str">
        <f>VLOOKUP(WEEKDAY(D180),'help sheet'!$A$1:$B$7,2,FALSE)</f>
        <v>Τρίτη</v>
      </c>
      <c r="F180" s="31">
        <v>172</v>
      </c>
      <c r="G180" s="30" t="s">
        <v>10</v>
      </c>
      <c r="H180" s="49">
        <f>VLOOKUP(B180,'c constant values '!$A$3:$N$368,4,FALSE)*'help sheet'!$D$11</f>
        <v>1E-8</v>
      </c>
      <c r="I180" s="49">
        <f>VLOOKUP(B180,'c constant values '!$A$3:$O$368,6,FALSE)*'help sheet'!$E$11+VLOOKUP('TKK 2022'!B180,'c constant values '!$A$3:$O$368,10,FALSE)*'help sheet'!$E$12</f>
        <v>0.216247258</v>
      </c>
      <c r="J180" s="49">
        <f>VLOOKUP(B180,'c constant values '!$A$3:$O$368,4,FALSE)*'help sheet'!$F$11+VLOOKUP('TKK 2022'!B180,'c constant values '!$A$3:$O$368,10,FALSE)*'help sheet'!$F$12</f>
        <v>2.4027481999999999E-2</v>
      </c>
      <c r="K180" s="49">
        <f>VLOOKUP(B180,'c constant values '!$A$3:$O$368,4,FALSE)*'help sheet'!$G$11+VLOOKUP(B180,'c constant values '!$A$3:$O$368,11,FALSE)*'help sheet'!$G$14</f>
        <v>0.38793103000000001</v>
      </c>
      <c r="L180" s="49">
        <f>VLOOKUP(B180,'c constant values '!$A$3:$O$368,12,FALSE)*'help sheet'!$H$13</f>
        <v>0.22947754000000001</v>
      </c>
      <c r="M180" s="49">
        <f>VLOOKUP(B180,'c constant values '!$A$3:$O$368,13,FALSE)*'help sheet'!$I$13</f>
        <v>0.27785713000000001</v>
      </c>
      <c r="N180" s="49">
        <f>VLOOKUP(B180,'c constant values '!$A$3:$O$368,8,FALSE)*'help sheet'!$J$11+VLOOKUP('TKK 2022'!B180,'c constant values '!$A$3:$O$368,14,FALSE)*'help sheet'!$J$13</f>
        <v>0.1170384595</v>
      </c>
      <c r="O180" s="49">
        <f>VLOOKUP(B180,'c constant values '!$A$3:$O$368,4,FALSE)*'help sheet'!$K$11+VLOOKUP('TKK 2022'!B180,'c constant values '!$A$3:$O$368,12,FALSE)*'help sheet'!$K$13</f>
        <v>0.17669770810000002</v>
      </c>
      <c r="P180" s="49">
        <f>VLOOKUP(B180,'c constant values '!$A$3:$O$368,6,FALSE)*'help sheet'!$L$11+VLOOKUP('TKK 2022'!B180,'c constant values '!$A$3:$O$368,13,FALSE)*'help sheet'!$L$13</f>
        <v>0.21394999240000001</v>
      </c>
      <c r="Q180" s="49">
        <f>VLOOKUP(B180,'c constant values '!$A$3:$O$368,8,FALSE)*'help sheet'!$M$11+VLOOKUP('TKK 2022'!B180,'c constant values '!$A$3:$O$368,14,FALSE)*'help sheet'!$M$13</f>
        <v>3.3439567000000003E-2</v>
      </c>
      <c r="R180" s="29"/>
      <c r="S180" s="30" t="s">
        <v>10</v>
      </c>
      <c r="T180" s="46">
        <f>+SUM(H$9:H180)</f>
        <v>63.59376553000012</v>
      </c>
      <c r="U180" s="46">
        <f>+SUM(I$9:I180)</f>
        <v>51.664255901999958</v>
      </c>
      <c r="V180" s="46">
        <f>+SUM(J$9:J180)</f>
        <v>62.278423538000055</v>
      </c>
      <c r="W180" s="46">
        <f>+SUM(K$9:K180)</f>
        <v>39.943435045000022</v>
      </c>
      <c r="X180" s="46">
        <f>+SUM(L$9:L180)</f>
        <v>51.129077719999913</v>
      </c>
      <c r="Y180" s="46">
        <f>+SUM(M$9:M180)</f>
        <v>50.005724350000023</v>
      </c>
      <c r="Z180" s="46">
        <f>+SUM(N$9:N180)</f>
        <v>58.623547407500027</v>
      </c>
      <c r="AA180" s="46">
        <f>+SUM(O$9:O180)</f>
        <v>53.995955916299991</v>
      </c>
      <c r="AB180" s="46">
        <f>+SUM(P$9:P180)</f>
        <v>52.920680911400027</v>
      </c>
      <c r="AC180" s="46">
        <f>+SUM(Q$9:Q180)</f>
        <v>61.855579845000044</v>
      </c>
    </row>
    <row r="181" spans="2:29" ht="14.25" x14ac:dyDescent="0.2">
      <c r="B181" s="31">
        <v>173</v>
      </c>
      <c r="C181" s="31">
        <v>265</v>
      </c>
      <c r="D181" s="48">
        <f t="shared" si="3"/>
        <v>44734</v>
      </c>
      <c r="E181" s="31" t="str">
        <f>VLOOKUP(WEEKDAY(D181),'help sheet'!$A$1:$B$7,2,FALSE)</f>
        <v>Τετάρτη</v>
      </c>
      <c r="F181" s="31">
        <v>173</v>
      </c>
      <c r="G181" s="30" t="s">
        <v>10</v>
      </c>
      <c r="H181" s="49">
        <f>VLOOKUP(B181,'c constant values '!$A$3:$N$368,4,FALSE)*'help sheet'!$D$11</f>
        <v>1E-8</v>
      </c>
      <c r="I181" s="49">
        <f>VLOOKUP(B181,'c constant values '!$A$3:$O$368,6,FALSE)*'help sheet'!$E$11+VLOOKUP('TKK 2022'!B181,'c constant values '!$A$3:$O$368,10,FALSE)*'help sheet'!$E$12</f>
        <v>0.216247258</v>
      </c>
      <c r="J181" s="49">
        <f>VLOOKUP(B181,'c constant values '!$A$3:$O$368,4,FALSE)*'help sheet'!$F$11+VLOOKUP('TKK 2022'!B181,'c constant values '!$A$3:$O$368,10,FALSE)*'help sheet'!$F$12</f>
        <v>2.4027481999999999E-2</v>
      </c>
      <c r="K181" s="49">
        <f>VLOOKUP(B181,'c constant values '!$A$3:$O$368,4,FALSE)*'help sheet'!$G$11+VLOOKUP(B181,'c constant values '!$A$3:$O$368,11,FALSE)*'help sheet'!$G$14</f>
        <v>0.38793103000000001</v>
      </c>
      <c r="L181" s="49">
        <f>VLOOKUP(B181,'c constant values '!$A$3:$O$368,12,FALSE)*'help sheet'!$H$13</f>
        <v>0.22947754000000001</v>
      </c>
      <c r="M181" s="49">
        <f>VLOOKUP(B181,'c constant values '!$A$3:$O$368,13,FALSE)*'help sheet'!$I$13</f>
        <v>0.27785713000000001</v>
      </c>
      <c r="N181" s="49">
        <f>VLOOKUP(B181,'c constant values '!$A$3:$O$368,8,FALSE)*'help sheet'!$J$11+VLOOKUP('TKK 2022'!B181,'c constant values '!$A$3:$O$368,14,FALSE)*'help sheet'!$J$13</f>
        <v>0.1170384595</v>
      </c>
      <c r="O181" s="49">
        <f>VLOOKUP(B181,'c constant values '!$A$3:$O$368,4,FALSE)*'help sheet'!$K$11+VLOOKUP('TKK 2022'!B181,'c constant values '!$A$3:$O$368,12,FALSE)*'help sheet'!$K$13</f>
        <v>0.17669770810000002</v>
      </c>
      <c r="P181" s="49">
        <f>VLOOKUP(B181,'c constant values '!$A$3:$O$368,6,FALSE)*'help sheet'!$L$11+VLOOKUP('TKK 2022'!B181,'c constant values '!$A$3:$O$368,13,FALSE)*'help sheet'!$L$13</f>
        <v>0.21394999240000001</v>
      </c>
      <c r="Q181" s="49">
        <f>VLOOKUP(B181,'c constant values '!$A$3:$O$368,8,FALSE)*'help sheet'!$M$11+VLOOKUP('TKK 2022'!B181,'c constant values '!$A$3:$O$368,14,FALSE)*'help sheet'!$M$13</f>
        <v>3.3439567000000003E-2</v>
      </c>
      <c r="R181" s="29"/>
      <c r="S181" s="30" t="s">
        <v>10</v>
      </c>
      <c r="T181" s="46">
        <f>+SUM(H$9:H181)</f>
        <v>63.59376554000012</v>
      </c>
      <c r="U181" s="46">
        <f>+SUM(I$9:I181)</f>
        <v>51.880503159999961</v>
      </c>
      <c r="V181" s="46">
        <f>+SUM(J$9:J181)</f>
        <v>62.302451020000056</v>
      </c>
      <c r="W181" s="46">
        <f>+SUM(K$9:K181)</f>
        <v>40.33136607500002</v>
      </c>
      <c r="X181" s="46">
        <f>+SUM(L$9:L181)</f>
        <v>51.35855525999991</v>
      </c>
      <c r="Y181" s="46">
        <f>+SUM(M$9:M181)</f>
        <v>50.283581480000024</v>
      </c>
      <c r="Z181" s="46">
        <f>+SUM(N$9:N181)</f>
        <v>58.740585867000028</v>
      </c>
      <c r="AA181" s="46">
        <f>+SUM(O$9:O181)</f>
        <v>54.172653624399992</v>
      </c>
      <c r="AB181" s="46">
        <f>+SUM(P$9:P181)</f>
        <v>53.13463090380003</v>
      </c>
      <c r="AC181" s="46">
        <f>+SUM(Q$9:Q181)</f>
        <v>61.889019412000046</v>
      </c>
    </row>
    <row r="182" spans="2:29" ht="14.25" x14ac:dyDescent="0.2">
      <c r="B182" s="31">
        <v>174</v>
      </c>
      <c r="C182" s="31">
        <v>266</v>
      </c>
      <c r="D182" s="48">
        <f t="shared" si="3"/>
        <v>44735</v>
      </c>
      <c r="E182" s="31" t="str">
        <f>VLOOKUP(WEEKDAY(D182),'help sheet'!$A$1:$B$7,2,FALSE)</f>
        <v>Πέμπτη</v>
      </c>
      <c r="F182" s="31">
        <v>174</v>
      </c>
      <c r="G182" s="30" t="s">
        <v>10</v>
      </c>
      <c r="H182" s="49">
        <f>VLOOKUP(B182,'c constant values '!$A$3:$N$368,4,FALSE)*'help sheet'!$D$11</f>
        <v>1E-8</v>
      </c>
      <c r="I182" s="49">
        <f>VLOOKUP(B182,'c constant values '!$A$3:$O$368,6,FALSE)*'help sheet'!$E$11+VLOOKUP('TKK 2022'!B182,'c constant values '!$A$3:$O$368,10,FALSE)*'help sheet'!$E$12</f>
        <v>0.216247258</v>
      </c>
      <c r="J182" s="49">
        <f>VLOOKUP(B182,'c constant values '!$A$3:$O$368,4,FALSE)*'help sheet'!$F$11+VLOOKUP('TKK 2022'!B182,'c constant values '!$A$3:$O$368,10,FALSE)*'help sheet'!$F$12</f>
        <v>2.4027481999999999E-2</v>
      </c>
      <c r="K182" s="49">
        <f>VLOOKUP(B182,'c constant values '!$A$3:$O$368,4,FALSE)*'help sheet'!$G$11+VLOOKUP(B182,'c constant values '!$A$3:$O$368,11,FALSE)*'help sheet'!$G$14</f>
        <v>0.38793103000000001</v>
      </c>
      <c r="L182" s="49">
        <f>VLOOKUP(B182,'c constant values '!$A$3:$O$368,12,FALSE)*'help sheet'!$H$13</f>
        <v>0.22947754000000001</v>
      </c>
      <c r="M182" s="49">
        <f>VLOOKUP(B182,'c constant values '!$A$3:$O$368,13,FALSE)*'help sheet'!$I$13</f>
        <v>0.27785713000000001</v>
      </c>
      <c r="N182" s="49">
        <f>VLOOKUP(B182,'c constant values '!$A$3:$O$368,8,FALSE)*'help sheet'!$J$11+VLOOKUP('TKK 2022'!B182,'c constant values '!$A$3:$O$368,14,FALSE)*'help sheet'!$J$13</f>
        <v>0.1170384595</v>
      </c>
      <c r="O182" s="49">
        <f>VLOOKUP(B182,'c constant values '!$A$3:$O$368,4,FALSE)*'help sheet'!$K$11+VLOOKUP('TKK 2022'!B182,'c constant values '!$A$3:$O$368,12,FALSE)*'help sheet'!$K$13</f>
        <v>0.17669770810000002</v>
      </c>
      <c r="P182" s="49">
        <f>VLOOKUP(B182,'c constant values '!$A$3:$O$368,6,FALSE)*'help sheet'!$L$11+VLOOKUP('TKK 2022'!B182,'c constant values '!$A$3:$O$368,13,FALSE)*'help sheet'!$L$13</f>
        <v>0.21394999240000001</v>
      </c>
      <c r="Q182" s="49">
        <f>VLOOKUP(B182,'c constant values '!$A$3:$O$368,8,FALSE)*'help sheet'!$M$11+VLOOKUP('TKK 2022'!B182,'c constant values '!$A$3:$O$368,14,FALSE)*'help sheet'!$M$13</f>
        <v>3.3439567000000003E-2</v>
      </c>
      <c r="R182" s="29"/>
      <c r="S182" s="30" t="s">
        <v>10</v>
      </c>
      <c r="T182" s="46">
        <f>+SUM(H$9:H182)</f>
        <v>63.593765550000121</v>
      </c>
      <c r="U182" s="46">
        <f>+SUM(I$9:I182)</f>
        <v>52.096750417999964</v>
      </c>
      <c r="V182" s="46">
        <f>+SUM(J$9:J182)</f>
        <v>62.326478502000057</v>
      </c>
      <c r="W182" s="46">
        <f>+SUM(K$9:K182)</f>
        <v>40.719297105000017</v>
      </c>
      <c r="X182" s="46">
        <f>+SUM(L$9:L182)</f>
        <v>51.588032799999908</v>
      </c>
      <c r="Y182" s="46">
        <f>+SUM(M$9:M182)</f>
        <v>50.561438610000025</v>
      </c>
      <c r="Z182" s="46">
        <f>+SUM(N$9:N182)</f>
        <v>58.85762432650003</v>
      </c>
      <c r="AA182" s="46">
        <f>+SUM(O$9:O182)</f>
        <v>54.349351332499992</v>
      </c>
      <c r="AB182" s="46">
        <f>+SUM(P$9:P182)</f>
        <v>53.348580896200033</v>
      </c>
      <c r="AC182" s="46">
        <f>+SUM(Q$9:Q182)</f>
        <v>61.922458979000048</v>
      </c>
    </row>
    <row r="183" spans="2:29" ht="14.25" x14ac:dyDescent="0.2">
      <c r="B183" s="31">
        <v>175</v>
      </c>
      <c r="C183" s="31">
        <v>267</v>
      </c>
      <c r="D183" s="48">
        <f t="shared" si="3"/>
        <v>44736</v>
      </c>
      <c r="E183" s="31" t="str">
        <f>VLOOKUP(WEEKDAY(D183),'help sheet'!$A$1:$B$7,2,FALSE)</f>
        <v xml:space="preserve">Παρασκευή </v>
      </c>
      <c r="F183" s="31">
        <v>175</v>
      </c>
      <c r="G183" s="30" t="s">
        <v>10</v>
      </c>
      <c r="H183" s="49">
        <f>VLOOKUP(B183,'c constant values '!$A$3:$N$368,4,FALSE)*'help sheet'!$D$11</f>
        <v>1E-8</v>
      </c>
      <c r="I183" s="49">
        <f>VLOOKUP(B183,'c constant values '!$A$3:$O$368,6,FALSE)*'help sheet'!$E$11+VLOOKUP('TKK 2022'!B183,'c constant values '!$A$3:$O$368,10,FALSE)*'help sheet'!$E$12</f>
        <v>0.216247258</v>
      </c>
      <c r="J183" s="49">
        <f>VLOOKUP(B183,'c constant values '!$A$3:$O$368,4,FALSE)*'help sheet'!$F$11+VLOOKUP('TKK 2022'!B183,'c constant values '!$A$3:$O$368,10,FALSE)*'help sheet'!$F$12</f>
        <v>2.4027481999999999E-2</v>
      </c>
      <c r="K183" s="49">
        <f>VLOOKUP(B183,'c constant values '!$A$3:$O$368,4,FALSE)*'help sheet'!$G$11+VLOOKUP(B183,'c constant values '!$A$3:$O$368,11,FALSE)*'help sheet'!$G$14</f>
        <v>0.38793103000000001</v>
      </c>
      <c r="L183" s="49">
        <f>VLOOKUP(B183,'c constant values '!$A$3:$O$368,12,FALSE)*'help sheet'!$H$13</f>
        <v>0.22947754000000001</v>
      </c>
      <c r="M183" s="49">
        <f>VLOOKUP(B183,'c constant values '!$A$3:$O$368,13,FALSE)*'help sheet'!$I$13</f>
        <v>0.27785713000000001</v>
      </c>
      <c r="N183" s="49">
        <f>VLOOKUP(B183,'c constant values '!$A$3:$O$368,8,FALSE)*'help sheet'!$J$11+VLOOKUP('TKK 2022'!B183,'c constant values '!$A$3:$O$368,14,FALSE)*'help sheet'!$J$13</f>
        <v>0.1170384595</v>
      </c>
      <c r="O183" s="49">
        <f>VLOOKUP(B183,'c constant values '!$A$3:$O$368,4,FALSE)*'help sheet'!$K$11+VLOOKUP('TKK 2022'!B183,'c constant values '!$A$3:$O$368,12,FALSE)*'help sheet'!$K$13</f>
        <v>0.17669770810000002</v>
      </c>
      <c r="P183" s="49">
        <f>VLOOKUP(B183,'c constant values '!$A$3:$O$368,6,FALSE)*'help sheet'!$L$11+VLOOKUP('TKK 2022'!B183,'c constant values '!$A$3:$O$368,13,FALSE)*'help sheet'!$L$13</f>
        <v>0.21394999240000001</v>
      </c>
      <c r="Q183" s="49">
        <f>VLOOKUP(B183,'c constant values '!$A$3:$O$368,8,FALSE)*'help sheet'!$M$11+VLOOKUP('TKK 2022'!B183,'c constant values '!$A$3:$O$368,14,FALSE)*'help sheet'!$M$13</f>
        <v>3.3439567000000003E-2</v>
      </c>
      <c r="R183" s="29"/>
      <c r="S183" s="30" t="s">
        <v>10</v>
      </c>
      <c r="T183" s="46">
        <f>+SUM(H$9:H183)</f>
        <v>63.593765560000122</v>
      </c>
      <c r="U183" s="46">
        <f>+SUM(I$9:I183)</f>
        <v>52.312997675999966</v>
      </c>
      <c r="V183" s="46">
        <f>+SUM(J$9:J183)</f>
        <v>62.350505984000058</v>
      </c>
      <c r="W183" s="46">
        <f>+SUM(K$9:K183)</f>
        <v>41.107228135000014</v>
      </c>
      <c r="X183" s="46">
        <f>+SUM(L$9:L183)</f>
        <v>51.817510339999906</v>
      </c>
      <c r="Y183" s="46">
        <f>+SUM(M$9:M183)</f>
        <v>50.839295740000026</v>
      </c>
      <c r="Z183" s="46">
        <f>+SUM(N$9:N183)</f>
        <v>58.974662786000032</v>
      </c>
      <c r="AA183" s="46">
        <f>+SUM(O$9:O183)</f>
        <v>54.526049040599993</v>
      </c>
      <c r="AB183" s="46">
        <f>+SUM(P$9:P183)</f>
        <v>53.562530888600037</v>
      </c>
      <c r="AC183" s="46">
        <f>+SUM(Q$9:Q183)</f>
        <v>61.95589854600005</v>
      </c>
    </row>
    <row r="184" spans="2:29" ht="14.25" x14ac:dyDescent="0.2">
      <c r="B184" s="31">
        <v>176</v>
      </c>
      <c r="C184" s="31">
        <v>268</v>
      </c>
      <c r="D184" s="48">
        <f t="shared" si="3"/>
        <v>44737</v>
      </c>
      <c r="E184" s="31" t="str">
        <f>VLOOKUP(WEEKDAY(D184),'help sheet'!$A$1:$B$7,2,FALSE)</f>
        <v>Σάββατο</v>
      </c>
      <c r="F184" s="31">
        <v>176</v>
      </c>
      <c r="G184" s="30" t="s">
        <v>10</v>
      </c>
      <c r="H184" s="49">
        <f>VLOOKUP(B184,'c constant values '!$A$3:$N$368,4,FALSE)*'help sheet'!$D$11</f>
        <v>1E-8</v>
      </c>
      <c r="I184" s="49">
        <f>VLOOKUP(B184,'c constant values '!$A$3:$O$368,6,FALSE)*'help sheet'!$E$11+VLOOKUP('TKK 2022'!B184,'c constant values '!$A$3:$O$368,10,FALSE)*'help sheet'!$E$12</f>
        <v>0.216247258</v>
      </c>
      <c r="J184" s="49">
        <f>VLOOKUP(B184,'c constant values '!$A$3:$O$368,4,FALSE)*'help sheet'!$F$11+VLOOKUP('TKK 2022'!B184,'c constant values '!$A$3:$O$368,10,FALSE)*'help sheet'!$F$12</f>
        <v>2.4027481999999999E-2</v>
      </c>
      <c r="K184" s="49">
        <f>VLOOKUP(B184,'c constant values '!$A$3:$O$368,4,FALSE)*'help sheet'!$G$11+VLOOKUP(B184,'c constant values '!$A$3:$O$368,11,FALSE)*'help sheet'!$G$14</f>
        <v>0.38793103000000001</v>
      </c>
      <c r="L184" s="49">
        <f>VLOOKUP(B184,'c constant values '!$A$3:$O$368,12,FALSE)*'help sheet'!$H$13</f>
        <v>0.22947754000000001</v>
      </c>
      <c r="M184" s="49">
        <f>VLOOKUP(B184,'c constant values '!$A$3:$O$368,13,FALSE)*'help sheet'!$I$13</f>
        <v>0.27785713000000001</v>
      </c>
      <c r="N184" s="49">
        <f>VLOOKUP(B184,'c constant values '!$A$3:$O$368,8,FALSE)*'help sheet'!$J$11+VLOOKUP('TKK 2022'!B184,'c constant values '!$A$3:$O$368,14,FALSE)*'help sheet'!$J$13</f>
        <v>1E-8</v>
      </c>
      <c r="O184" s="49">
        <f>VLOOKUP(B184,'c constant values '!$A$3:$O$368,4,FALSE)*'help sheet'!$K$11+VLOOKUP('TKK 2022'!B184,'c constant values '!$A$3:$O$368,12,FALSE)*'help sheet'!$K$13</f>
        <v>0.17669770810000002</v>
      </c>
      <c r="P184" s="49">
        <f>VLOOKUP(B184,'c constant values '!$A$3:$O$368,6,FALSE)*'help sheet'!$L$11+VLOOKUP('TKK 2022'!B184,'c constant values '!$A$3:$O$368,13,FALSE)*'help sheet'!$L$13</f>
        <v>0.21394999240000001</v>
      </c>
      <c r="Q184" s="49">
        <f>VLOOKUP(B184,'c constant values '!$A$3:$O$368,8,FALSE)*'help sheet'!$M$11+VLOOKUP('TKK 2022'!B184,'c constant values '!$A$3:$O$368,14,FALSE)*'help sheet'!$M$13</f>
        <v>1.0000000000000002E-8</v>
      </c>
      <c r="R184" s="29"/>
      <c r="S184" s="30" t="s">
        <v>10</v>
      </c>
      <c r="T184" s="46">
        <f>+SUM(H$9:H184)</f>
        <v>63.593765570000123</v>
      </c>
      <c r="U184" s="46">
        <f>+SUM(I$9:I184)</f>
        <v>52.529244933999969</v>
      </c>
      <c r="V184" s="46">
        <f>+SUM(J$9:J184)</f>
        <v>62.374533466000059</v>
      </c>
      <c r="W184" s="46">
        <f>+SUM(K$9:K184)</f>
        <v>41.495159165000011</v>
      </c>
      <c r="X184" s="46">
        <f>+SUM(L$9:L184)</f>
        <v>52.046987879999904</v>
      </c>
      <c r="Y184" s="46">
        <f>+SUM(M$9:M184)</f>
        <v>51.117152870000027</v>
      </c>
      <c r="Z184" s="46">
        <f>+SUM(N$9:N184)</f>
        <v>58.974662796000032</v>
      </c>
      <c r="AA184" s="46">
        <f>+SUM(O$9:O184)</f>
        <v>54.702746748699994</v>
      </c>
      <c r="AB184" s="46">
        <f>+SUM(P$9:P184)</f>
        <v>53.77648088100004</v>
      </c>
      <c r="AC184" s="46">
        <f>+SUM(Q$9:Q184)</f>
        <v>61.955898556000051</v>
      </c>
    </row>
    <row r="185" spans="2:29" ht="14.25" x14ac:dyDescent="0.2">
      <c r="B185" s="31">
        <v>177</v>
      </c>
      <c r="C185" s="31">
        <v>269</v>
      </c>
      <c r="D185" s="48">
        <f t="shared" si="3"/>
        <v>44738</v>
      </c>
      <c r="E185" s="31" t="str">
        <f>VLOOKUP(WEEKDAY(D185),'help sheet'!$A$1:$B$7,2,FALSE)</f>
        <v>Κυριακή</v>
      </c>
      <c r="F185" s="31">
        <v>177</v>
      </c>
      <c r="G185" s="30" t="s">
        <v>10</v>
      </c>
      <c r="H185" s="49">
        <f>VLOOKUP(B185,'c constant values '!$A$3:$N$368,4,FALSE)*'help sheet'!$D$11</f>
        <v>1E-8</v>
      </c>
      <c r="I185" s="49">
        <f>VLOOKUP(B185,'c constant values '!$A$3:$O$368,6,FALSE)*'help sheet'!$E$11+VLOOKUP('TKK 2022'!B185,'c constant values '!$A$3:$O$368,10,FALSE)*'help sheet'!$E$12</f>
        <v>0.216247258</v>
      </c>
      <c r="J185" s="49">
        <f>VLOOKUP(B185,'c constant values '!$A$3:$O$368,4,FALSE)*'help sheet'!$F$11+VLOOKUP('TKK 2022'!B185,'c constant values '!$A$3:$O$368,10,FALSE)*'help sheet'!$F$12</f>
        <v>2.4027481999999999E-2</v>
      </c>
      <c r="K185" s="49">
        <f>VLOOKUP(B185,'c constant values '!$A$3:$O$368,4,FALSE)*'help sheet'!$G$11+VLOOKUP(B185,'c constant values '!$A$3:$O$368,11,FALSE)*'help sheet'!$G$14</f>
        <v>0.38793103000000001</v>
      </c>
      <c r="L185" s="49">
        <f>VLOOKUP(B185,'c constant values '!$A$3:$O$368,12,FALSE)*'help sheet'!$H$13</f>
        <v>0.22947754000000001</v>
      </c>
      <c r="M185" s="49">
        <f>VLOOKUP(B185,'c constant values '!$A$3:$O$368,13,FALSE)*'help sheet'!$I$13</f>
        <v>1E-8</v>
      </c>
      <c r="N185" s="49">
        <f>VLOOKUP(B185,'c constant values '!$A$3:$O$368,8,FALSE)*'help sheet'!$J$11+VLOOKUP('TKK 2022'!B185,'c constant values '!$A$3:$O$368,14,FALSE)*'help sheet'!$J$13</f>
        <v>1E-8</v>
      </c>
      <c r="O185" s="49">
        <f>VLOOKUP(B185,'c constant values '!$A$3:$O$368,4,FALSE)*'help sheet'!$K$11+VLOOKUP('TKK 2022'!B185,'c constant values '!$A$3:$O$368,12,FALSE)*'help sheet'!$K$13</f>
        <v>0.17669770810000002</v>
      </c>
      <c r="P185" s="49">
        <f>VLOOKUP(B185,'c constant values '!$A$3:$O$368,6,FALSE)*'help sheet'!$L$11+VLOOKUP('TKK 2022'!B185,'c constant values '!$A$3:$O$368,13,FALSE)*'help sheet'!$L$13</f>
        <v>1.0000000000000002E-8</v>
      </c>
      <c r="Q185" s="49">
        <f>VLOOKUP(B185,'c constant values '!$A$3:$O$368,8,FALSE)*'help sheet'!$M$11+VLOOKUP('TKK 2022'!B185,'c constant values '!$A$3:$O$368,14,FALSE)*'help sheet'!$M$13</f>
        <v>1.0000000000000002E-8</v>
      </c>
      <c r="R185" s="29"/>
      <c r="S185" s="30" t="s">
        <v>10</v>
      </c>
      <c r="T185" s="46">
        <f>+SUM(H$9:H185)</f>
        <v>63.593765580000124</v>
      </c>
      <c r="U185" s="46">
        <f>+SUM(I$9:I185)</f>
        <v>52.745492191999972</v>
      </c>
      <c r="V185" s="46">
        <f>+SUM(J$9:J185)</f>
        <v>62.39856094800006</v>
      </c>
      <c r="W185" s="46">
        <f>+SUM(K$9:K185)</f>
        <v>41.883090195000008</v>
      </c>
      <c r="X185" s="46">
        <f>+SUM(L$9:L185)</f>
        <v>52.276465419999901</v>
      </c>
      <c r="Y185" s="46">
        <f>+SUM(M$9:M185)</f>
        <v>51.117152880000027</v>
      </c>
      <c r="Z185" s="46">
        <f>+SUM(N$9:N185)</f>
        <v>58.974662806000033</v>
      </c>
      <c r="AA185" s="46">
        <f>+SUM(O$9:O185)</f>
        <v>54.879444456799995</v>
      </c>
      <c r="AB185" s="46">
        <f>+SUM(P$9:P185)</f>
        <v>53.776480891000041</v>
      </c>
      <c r="AC185" s="46">
        <f>+SUM(Q$9:Q185)</f>
        <v>61.955898566000052</v>
      </c>
    </row>
    <row r="186" spans="2:29" ht="14.25" x14ac:dyDescent="0.2">
      <c r="B186" s="31">
        <v>178</v>
      </c>
      <c r="C186" s="31">
        <v>270</v>
      </c>
      <c r="D186" s="48">
        <f t="shared" si="3"/>
        <v>44739</v>
      </c>
      <c r="E186" s="31" t="str">
        <f>VLOOKUP(WEEKDAY(D186),'help sheet'!$A$1:$B$7,2,FALSE)</f>
        <v>Δευτέρα</v>
      </c>
      <c r="F186" s="31">
        <v>178</v>
      </c>
      <c r="G186" s="30" t="s">
        <v>10</v>
      </c>
      <c r="H186" s="49">
        <f>VLOOKUP(B186,'c constant values '!$A$3:$N$368,4,FALSE)*'help sheet'!$D$11</f>
        <v>1E-8</v>
      </c>
      <c r="I186" s="49">
        <f>VLOOKUP(B186,'c constant values '!$A$3:$O$368,6,FALSE)*'help sheet'!$E$11+VLOOKUP('TKK 2022'!B186,'c constant values '!$A$3:$O$368,10,FALSE)*'help sheet'!$E$12</f>
        <v>0.216247258</v>
      </c>
      <c r="J186" s="49">
        <f>VLOOKUP(B186,'c constant values '!$A$3:$O$368,4,FALSE)*'help sheet'!$F$11+VLOOKUP('TKK 2022'!B186,'c constant values '!$A$3:$O$368,10,FALSE)*'help sheet'!$F$12</f>
        <v>2.4027481999999999E-2</v>
      </c>
      <c r="K186" s="49">
        <f>VLOOKUP(B186,'c constant values '!$A$3:$O$368,4,FALSE)*'help sheet'!$G$11+VLOOKUP(B186,'c constant values '!$A$3:$O$368,11,FALSE)*'help sheet'!$G$14</f>
        <v>0.38793103000000001</v>
      </c>
      <c r="L186" s="49">
        <f>VLOOKUP(B186,'c constant values '!$A$3:$O$368,12,FALSE)*'help sheet'!$H$13</f>
        <v>0.22947754000000001</v>
      </c>
      <c r="M186" s="49">
        <f>VLOOKUP(B186,'c constant values '!$A$3:$O$368,13,FALSE)*'help sheet'!$I$13</f>
        <v>0.27785713000000001</v>
      </c>
      <c r="N186" s="49">
        <f>VLOOKUP(B186,'c constant values '!$A$3:$O$368,8,FALSE)*'help sheet'!$J$11+VLOOKUP('TKK 2022'!B186,'c constant values '!$A$3:$O$368,14,FALSE)*'help sheet'!$J$13</f>
        <v>0.1170384595</v>
      </c>
      <c r="O186" s="49">
        <f>VLOOKUP(B186,'c constant values '!$A$3:$O$368,4,FALSE)*'help sheet'!$K$11+VLOOKUP('TKK 2022'!B186,'c constant values '!$A$3:$O$368,12,FALSE)*'help sheet'!$K$13</f>
        <v>0.17669770810000002</v>
      </c>
      <c r="P186" s="49">
        <f>VLOOKUP(B186,'c constant values '!$A$3:$O$368,6,FALSE)*'help sheet'!$L$11+VLOOKUP('TKK 2022'!B186,'c constant values '!$A$3:$O$368,13,FALSE)*'help sheet'!$L$13</f>
        <v>0.21394999240000001</v>
      </c>
      <c r="Q186" s="49">
        <f>VLOOKUP(B186,'c constant values '!$A$3:$O$368,8,FALSE)*'help sheet'!$M$11+VLOOKUP('TKK 2022'!B186,'c constant values '!$A$3:$O$368,14,FALSE)*'help sheet'!$M$13</f>
        <v>3.3439567000000003E-2</v>
      </c>
      <c r="R186" s="29"/>
      <c r="S186" s="30" t="s">
        <v>10</v>
      </c>
      <c r="T186" s="46">
        <f>+SUM(H$9:H186)</f>
        <v>63.593765590000125</v>
      </c>
      <c r="U186" s="46">
        <f>+SUM(I$9:I186)</f>
        <v>52.961739449999975</v>
      </c>
      <c r="V186" s="46">
        <f>+SUM(J$9:J186)</f>
        <v>62.422588430000062</v>
      </c>
      <c r="W186" s="46">
        <f>+SUM(K$9:K186)</f>
        <v>42.271021225000005</v>
      </c>
      <c r="X186" s="46">
        <f>+SUM(L$9:L186)</f>
        <v>52.505942959999899</v>
      </c>
      <c r="Y186" s="46">
        <f>+SUM(M$9:M186)</f>
        <v>51.395010010000028</v>
      </c>
      <c r="Z186" s="46">
        <f>+SUM(N$9:N186)</f>
        <v>59.091701265500035</v>
      </c>
      <c r="AA186" s="46">
        <f>+SUM(O$9:O186)</f>
        <v>55.056142164899995</v>
      </c>
      <c r="AB186" s="46">
        <f>+SUM(P$9:P186)</f>
        <v>53.990430883400045</v>
      </c>
      <c r="AC186" s="46">
        <f>+SUM(Q$9:Q186)</f>
        <v>61.989338133000054</v>
      </c>
    </row>
    <row r="187" spans="2:29" ht="14.25" x14ac:dyDescent="0.2">
      <c r="B187" s="31">
        <v>179</v>
      </c>
      <c r="C187" s="31">
        <v>271</v>
      </c>
      <c r="D187" s="48">
        <f t="shared" si="3"/>
        <v>44740</v>
      </c>
      <c r="E187" s="31" t="str">
        <f>VLOOKUP(WEEKDAY(D187),'help sheet'!$A$1:$B$7,2,FALSE)</f>
        <v>Τρίτη</v>
      </c>
      <c r="F187" s="31">
        <v>179</v>
      </c>
      <c r="G187" s="30" t="s">
        <v>10</v>
      </c>
      <c r="H187" s="49">
        <f>VLOOKUP(B187,'c constant values '!$A$3:$N$368,4,FALSE)*'help sheet'!$D$11</f>
        <v>1E-8</v>
      </c>
      <c r="I187" s="49">
        <f>VLOOKUP(B187,'c constant values '!$A$3:$O$368,6,FALSE)*'help sheet'!$E$11+VLOOKUP('TKK 2022'!B187,'c constant values '!$A$3:$O$368,10,FALSE)*'help sheet'!$E$12</f>
        <v>0.216247258</v>
      </c>
      <c r="J187" s="49">
        <f>VLOOKUP(B187,'c constant values '!$A$3:$O$368,4,FALSE)*'help sheet'!$F$11+VLOOKUP('TKK 2022'!B187,'c constant values '!$A$3:$O$368,10,FALSE)*'help sheet'!$F$12</f>
        <v>2.4027481999999999E-2</v>
      </c>
      <c r="K187" s="49">
        <f>VLOOKUP(B187,'c constant values '!$A$3:$O$368,4,FALSE)*'help sheet'!$G$11+VLOOKUP(B187,'c constant values '!$A$3:$O$368,11,FALSE)*'help sheet'!$G$14</f>
        <v>0.38793103000000001</v>
      </c>
      <c r="L187" s="49">
        <f>VLOOKUP(B187,'c constant values '!$A$3:$O$368,12,FALSE)*'help sheet'!$H$13</f>
        <v>0.22947754000000001</v>
      </c>
      <c r="M187" s="49">
        <f>VLOOKUP(B187,'c constant values '!$A$3:$O$368,13,FALSE)*'help sheet'!$I$13</f>
        <v>0.27785713000000001</v>
      </c>
      <c r="N187" s="49">
        <f>VLOOKUP(B187,'c constant values '!$A$3:$O$368,8,FALSE)*'help sheet'!$J$11+VLOOKUP('TKK 2022'!B187,'c constant values '!$A$3:$O$368,14,FALSE)*'help sheet'!$J$13</f>
        <v>0.1170384595</v>
      </c>
      <c r="O187" s="49">
        <f>VLOOKUP(B187,'c constant values '!$A$3:$O$368,4,FALSE)*'help sheet'!$K$11+VLOOKUP('TKK 2022'!B187,'c constant values '!$A$3:$O$368,12,FALSE)*'help sheet'!$K$13</f>
        <v>0.17669770810000002</v>
      </c>
      <c r="P187" s="49">
        <f>VLOOKUP(B187,'c constant values '!$A$3:$O$368,6,FALSE)*'help sheet'!$L$11+VLOOKUP('TKK 2022'!B187,'c constant values '!$A$3:$O$368,13,FALSE)*'help sheet'!$L$13</f>
        <v>0.21394999240000001</v>
      </c>
      <c r="Q187" s="49">
        <f>VLOOKUP(B187,'c constant values '!$A$3:$O$368,8,FALSE)*'help sheet'!$M$11+VLOOKUP('TKK 2022'!B187,'c constant values '!$A$3:$O$368,14,FALSE)*'help sheet'!$M$13</f>
        <v>3.3439567000000003E-2</v>
      </c>
      <c r="R187" s="29"/>
      <c r="S187" s="30" t="s">
        <v>10</v>
      </c>
      <c r="T187" s="46">
        <f>+SUM(H$9:H187)</f>
        <v>63.593765600000125</v>
      </c>
      <c r="U187" s="46">
        <f>+SUM(I$9:I187)</f>
        <v>53.177986707999978</v>
      </c>
      <c r="V187" s="46">
        <f>+SUM(J$9:J187)</f>
        <v>62.446615912000063</v>
      </c>
      <c r="W187" s="46">
        <f>+SUM(K$9:K187)</f>
        <v>42.658952255000003</v>
      </c>
      <c r="X187" s="46">
        <f>+SUM(L$9:L187)</f>
        <v>52.735420499999897</v>
      </c>
      <c r="Y187" s="46">
        <f>+SUM(M$9:M187)</f>
        <v>51.672867140000029</v>
      </c>
      <c r="Z187" s="46">
        <f>+SUM(N$9:N187)</f>
        <v>59.208739725000036</v>
      </c>
      <c r="AA187" s="46">
        <f>+SUM(O$9:O187)</f>
        <v>55.232839872999996</v>
      </c>
      <c r="AB187" s="46">
        <f>+SUM(P$9:P187)</f>
        <v>54.204380875800048</v>
      </c>
      <c r="AC187" s="46">
        <f>+SUM(Q$9:Q187)</f>
        <v>62.022777700000056</v>
      </c>
    </row>
    <row r="188" spans="2:29" ht="14.25" x14ac:dyDescent="0.2">
      <c r="B188" s="31">
        <v>180</v>
      </c>
      <c r="C188" s="31">
        <v>272</v>
      </c>
      <c r="D188" s="48">
        <f t="shared" si="3"/>
        <v>44741</v>
      </c>
      <c r="E188" s="31" t="str">
        <f>VLOOKUP(WEEKDAY(D188),'help sheet'!$A$1:$B$7,2,FALSE)</f>
        <v>Τετάρτη</v>
      </c>
      <c r="F188" s="31">
        <v>180</v>
      </c>
      <c r="G188" s="30" t="s">
        <v>10</v>
      </c>
      <c r="H188" s="49">
        <f>VLOOKUP(B188,'c constant values '!$A$3:$N$368,4,FALSE)*'help sheet'!$D$11</f>
        <v>1E-8</v>
      </c>
      <c r="I188" s="49">
        <f>VLOOKUP(B188,'c constant values '!$A$3:$O$368,6,FALSE)*'help sheet'!$E$11+VLOOKUP('TKK 2022'!B188,'c constant values '!$A$3:$O$368,10,FALSE)*'help sheet'!$E$12</f>
        <v>0.216247258</v>
      </c>
      <c r="J188" s="49">
        <f>VLOOKUP(B188,'c constant values '!$A$3:$O$368,4,FALSE)*'help sheet'!$F$11+VLOOKUP('TKK 2022'!B188,'c constant values '!$A$3:$O$368,10,FALSE)*'help sheet'!$F$12</f>
        <v>2.4027481999999999E-2</v>
      </c>
      <c r="K188" s="49">
        <f>VLOOKUP(B188,'c constant values '!$A$3:$O$368,4,FALSE)*'help sheet'!$G$11+VLOOKUP(B188,'c constant values '!$A$3:$O$368,11,FALSE)*'help sheet'!$G$14</f>
        <v>0.38793103000000001</v>
      </c>
      <c r="L188" s="49">
        <f>VLOOKUP(B188,'c constant values '!$A$3:$O$368,12,FALSE)*'help sheet'!$H$13</f>
        <v>0.22947754000000001</v>
      </c>
      <c r="M188" s="49">
        <f>VLOOKUP(B188,'c constant values '!$A$3:$O$368,13,FALSE)*'help sheet'!$I$13</f>
        <v>0.27785713000000001</v>
      </c>
      <c r="N188" s="49">
        <f>VLOOKUP(B188,'c constant values '!$A$3:$O$368,8,FALSE)*'help sheet'!$J$11+VLOOKUP('TKK 2022'!B188,'c constant values '!$A$3:$O$368,14,FALSE)*'help sheet'!$J$13</f>
        <v>0.1170384595</v>
      </c>
      <c r="O188" s="49">
        <f>VLOOKUP(B188,'c constant values '!$A$3:$O$368,4,FALSE)*'help sheet'!$K$11+VLOOKUP('TKK 2022'!B188,'c constant values '!$A$3:$O$368,12,FALSE)*'help sheet'!$K$13</f>
        <v>0.17669770810000002</v>
      </c>
      <c r="P188" s="49">
        <f>VLOOKUP(B188,'c constant values '!$A$3:$O$368,6,FALSE)*'help sheet'!$L$11+VLOOKUP('TKK 2022'!B188,'c constant values '!$A$3:$O$368,13,FALSE)*'help sheet'!$L$13</f>
        <v>0.21394999240000001</v>
      </c>
      <c r="Q188" s="49">
        <f>VLOOKUP(B188,'c constant values '!$A$3:$O$368,8,FALSE)*'help sheet'!$M$11+VLOOKUP('TKK 2022'!B188,'c constant values '!$A$3:$O$368,14,FALSE)*'help sheet'!$M$13</f>
        <v>3.3439567000000003E-2</v>
      </c>
      <c r="R188" s="29"/>
      <c r="S188" s="30" t="s">
        <v>10</v>
      </c>
      <c r="T188" s="46">
        <f>+SUM(H$9:H188)</f>
        <v>63.593765610000126</v>
      </c>
      <c r="U188" s="46">
        <f>+SUM(I$9:I188)</f>
        <v>53.39423396599998</v>
      </c>
      <c r="V188" s="46">
        <f>+SUM(J$9:J188)</f>
        <v>62.470643394000064</v>
      </c>
      <c r="W188" s="46">
        <f>+SUM(K$9:K188)</f>
        <v>43.046883285</v>
      </c>
      <c r="X188" s="46">
        <f>+SUM(L$9:L188)</f>
        <v>52.964898039999895</v>
      </c>
      <c r="Y188" s="46">
        <f>+SUM(M$9:M188)</f>
        <v>51.95072427000003</v>
      </c>
      <c r="Z188" s="46">
        <f>+SUM(N$9:N188)</f>
        <v>59.325778184500038</v>
      </c>
      <c r="AA188" s="46">
        <f>+SUM(O$9:O188)</f>
        <v>55.409537581099997</v>
      </c>
      <c r="AB188" s="46">
        <f>+SUM(P$9:P188)</f>
        <v>54.418330868200051</v>
      </c>
      <c r="AC188" s="46">
        <f>+SUM(Q$9:Q188)</f>
        <v>62.056217267000058</v>
      </c>
    </row>
    <row r="189" spans="2:29" ht="14.25" x14ac:dyDescent="0.2">
      <c r="B189" s="31">
        <v>181</v>
      </c>
      <c r="C189" s="31">
        <v>273</v>
      </c>
      <c r="D189" s="48">
        <f t="shared" si="3"/>
        <v>44742</v>
      </c>
      <c r="E189" s="31" t="str">
        <f>VLOOKUP(WEEKDAY(D189),'help sheet'!$A$1:$B$7,2,FALSE)</f>
        <v>Πέμπτη</v>
      </c>
      <c r="F189" s="31">
        <v>181</v>
      </c>
      <c r="G189" s="30" t="s">
        <v>10</v>
      </c>
      <c r="H189" s="49">
        <f>VLOOKUP(B189,'c constant values '!$A$3:$N$368,4,FALSE)*'help sheet'!$D$11</f>
        <v>1E-8</v>
      </c>
      <c r="I189" s="49">
        <f>VLOOKUP(B189,'c constant values '!$A$3:$O$368,6,FALSE)*'help sheet'!$E$11+VLOOKUP('TKK 2022'!B189,'c constant values '!$A$3:$O$368,10,FALSE)*'help sheet'!$E$12</f>
        <v>0.216247258</v>
      </c>
      <c r="J189" s="49">
        <f>VLOOKUP(B189,'c constant values '!$A$3:$O$368,4,FALSE)*'help sheet'!$F$11+VLOOKUP('TKK 2022'!B189,'c constant values '!$A$3:$O$368,10,FALSE)*'help sheet'!$F$12</f>
        <v>2.4027481999999999E-2</v>
      </c>
      <c r="K189" s="49">
        <f>VLOOKUP(B189,'c constant values '!$A$3:$O$368,4,FALSE)*'help sheet'!$G$11+VLOOKUP(B189,'c constant values '!$A$3:$O$368,11,FALSE)*'help sheet'!$G$14</f>
        <v>0.38793103000000001</v>
      </c>
      <c r="L189" s="49">
        <f>VLOOKUP(B189,'c constant values '!$A$3:$O$368,12,FALSE)*'help sheet'!$H$13</f>
        <v>0.22947754000000001</v>
      </c>
      <c r="M189" s="49">
        <f>VLOOKUP(B189,'c constant values '!$A$3:$O$368,13,FALSE)*'help sheet'!$I$13</f>
        <v>0.27785713000000001</v>
      </c>
      <c r="N189" s="49">
        <f>VLOOKUP(B189,'c constant values '!$A$3:$O$368,8,FALSE)*'help sheet'!$J$11+VLOOKUP('TKK 2022'!B189,'c constant values '!$A$3:$O$368,14,FALSE)*'help sheet'!$J$13</f>
        <v>0.1170384595</v>
      </c>
      <c r="O189" s="49">
        <f>VLOOKUP(B189,'c constant values '!$A$3:$O$368,4,FALSE)*'help sheet'!$K$11+VLOOKUP('TKK 2022'!B189,'c constant values '!$A$3:$O$368,12,FALSE)*'help sheet'!$K$13</f>
        <v>0.17669770810000002</v>
      </c>
      <c r="P189" s="49">
        <f>VLOOKUP(B189,'c constant values '!$A$3:$O$368,6,FALSE)*'help sheet'!$L$11+VLOOKUP('TKK 2022'!B189,'c constant values '!$A$3:$O$368,13,FALSE)*'help sheet'!$L$13</f>
        <v>0.21394999240000001</v>
      </c>
      <c r="Q189" s="49">
        <f>VLOOKUP(B189,'c constant values '!$A$3:$O$368,8,FALSE)*'help sheet'!$M$11+VLOOKUP('TKK 2022'!B189,'c constant values '!$A$3:$O$368,14,FALSE)*'help sheet'!$M$13</f>
        <v>3.3439567000000003E-2</v>
      </c>
      <c r="R189" s="29"/>
      <c r="S189" s="30" t="s">
        <v>10</v>
      </c>
      <c r="T189" s="46">
        <f>+SUM(H$9:H189)</f>
        <v>63.593765620000127</v>
      </c>
      <c r="U189" s="46">
        <f>+SUM(I$9:I189)</f>
        <v>53.610481223999983</v>
      </c>
      <c r="V189" s="46">
        <f>+SUM(J$9:J189)</f>
        <v>62.494670876000065</v>
      </c>
      <c r="W189" s="46">
        <f>+SUM(K$9:K189)</f>
        <v>43.434814314999997</v>
      </c>
      <c r="X189" s="46">
        <f>+SUM(L$9:L189)</f>
        <v>53.194375579999893</v>
      </c>
      <c r="Y189" s="46">
        <f>+SUM(M$9:M189)</f>
        <v>52.228581400000031</v>
      </c>
      <c r="Z189" s="46">
        <f>+SUM(N$9:N189)</f>
        <v>59.44281664400004</v>
      </c>
      <c r="AA189" s="46">
        <f>+SUM(O$9:O189)</f>
        <v>55.586235289199998</v>
      </c>
      <c r="AB189" s="46">
        <f>+SUM(P$9:P189)</f>
        <v>54.632280860600055</v>
      </c>
      <c r="AC189" s="46">
        <f>+SUM(Q$9:Q189)</f>
        <v>62.08965683400006</v>
      </c>
    </row>
    <row r="190" spans="2:29" ht="14.25" x14ac:dyDescent="0.2">
      <c r="B190" s="31">
        <v>182</v>
      </c>
      <c r="C190" s="31">
        <v>274</v>
      </c>
      <c r="D190" s="48">
        <f t="shared" si="3"/>
        <v>44743</v>
      </c>
      <c r="E190" s="31" t="str">
        <f>VLOOKUP(WEEKDAY(D190),'help sheet'!$A$1:$B$7,2,FALSE)</f>
        <v xml:space="preserve">Παρασκευή </v>
      </c>
      <c r="F190" s="31">
        <v>182</v>
      </c>
      <c r="G190" s="30" t="s">
        <v>10</v>
      </c>
      <c r="H190" s="49">
        <f>VLOOKUP(B190,'c constant values '!$A$3:$N$368,4,FALSE)*'help sheet'!$D$11</f>
        <v>1E-8</v>
      </c>
      <c r="I190" s="49">
        <f>VLOOKUP(B190,'c constant values '!$A$3:$O$368,6,FALSE)*'help sheet'!$E$11+VLOOKUP('TKK 2022'!B190,'c constant values '!$A$3:$O$368,10,FALSE)*'help sheet'!$E$12</f>
        <v>0.191965051</v>
      </c>
      <c r="J190" s="49">
        <f>VLOOKUP(B190,'c constant values '!$A$3:$O$368,4,FALSE)*'help sheet'!$F$11+VLOOKUP('TKK 2022'!B190,'c constant values '!$A$3:$O$368,10,FALSE)*'help sheet'!$F$12</f>
        <v>2.1329458999999999E-2</v>
      </c>
      <c r="K190" s="49">
        <f>VLOOKUP(B190,'c constant values '!$A$3:$O$368,4,FALSE)*'help sheet'!$G$11+VLOOKUP(B190,'c constant values '!$A$3:$O$368,11,FALSE)*'help sheet'!$G$14</f>
        <v>0.43103447500000003</v>
      </c>
      <c r="L190" s="49">
        <f>VLOOKUP(B190,'c constant values '!$A$3:$O$368,12,FALSE)*'help sheet'!$H$13</f>
        <v>0.21678274</v>
      </c>
      <c r="M190" s="49">
        <f>VLOOKUP(B190,'c constant values '!$A$3:$O$368,13,FALSE)*'help sheet'!$I$13</f>
        <v>0.26248595000000002</v>
      </c>
      <c r="N190" s="49">
        <f>VLOOKUP(B190,'c constant values '!$A$3:$O$368,8,FALSE)*'help sheet'!$J$11+VLOOKUP('TKK 2022'!B190,'c constant values '!$A$3:$O$368,14,FALSE)*'help sheet'!$J$13</f>
        <v>0.11056383749999998</v>
      </c>
      <c r="O190" s="49">
        <f>VLOOKUP(B190,'c constant values '!$A$3:$O$368,4,FALSE)*'help sheet'!$K$11+VLOOKUP('TKK 2022'!B190,'c constant values '!$A$3:$O$368,12,FALSE)*'help sheet'!$K$13</f>
        <v>0.16692271210000001</v>
      </c>
      <c r="P190" s="49">
        <f>VLOOKUP(B190,'c constant values '!$A$3:$O$368,6,FALSE)*'help sheet'!$L$11+VLOOKUP('TKK 2022'!B190,'c constant values '!$A$3:$O$368,13,FALSE)*'help sheet'!$L$13</f>
        <v>0.20211418380000001</v>
      </c>
      <c r="Q190" s="49">
        <f>VLOOKUP(B190,'c constant values '!$A$3:$O$368,8,FALSE)*'help sheet'!$M$11+VLOOKUP('TKK 2022'!B190,'c constant values '!$A$3:$O$368,14,FALSE)*'help sheet'!$M$13</f>
        <v>3.1589675000000005E-2</v>
      </c>
      <c r="R190" s="29"/>
      <c r="S190" s="30" t="s">
        <v>10</v>
      </c>
      <c r="T190" s="46">
        <f>+SUM(H$9:H190)</f>
        <v>63.593765630000128</v>
      </c>
      <c r="U190" s="46">
        <f>+SUM(I$9:I190)</f>
        <v>53.80244627499998</v>
      </c>
      <c r="V190" s="46">
        <f>+SUM(J$9:J190)</f>
        <v>62.516000335000065</v>
      </c>
      <c r="W190" s="46">
        <f>+SUM(K$9:K190)</f>
        <v>43.865848789999994</v>
      </c>
      <c r="X190" s="46">
        <f>+SUM(L$9:L190)</f>
        <v>53.411158319999892</v>
      </c>
      <c r="Y190" s="46">
        <f>+SUM(M$9:M190)</f>
        <v>52.49106735000003</v>
      </c>
      <c r="Z190" s="46">
        <f>+SUM(N$9:N190)</f>
        <v>59.553380481500042</v>
      </c>
      <c r="AA190" s="46">
        <f>+SUM(O$9:O190)</f>
        <v>55.753158001300001</v>
      </c>
      <c r="AB190" s="46">
        <f>+SUM(P$9:P190)</f>
        <v>54.834395044400054</v>
      </c>
      <c r="AC190" s="46">
        <f>+SUM(Q$9:Q190)</f>
        <v>62.121246509000059</v>
      </c>
    </row>
    <row r="191" spans="2:29" ht="14.25" x14ac:dyDescent="0.2">
      <c r="B191" s="31">
        <v>183</v>
      </c>
      <c r="C191" s="31">
        <v>275</v>
      </c>
      <c r="D191" s="48">
        <f t="shared" si="3"/>
        <v>44744</v>
      </c>
      <c r="E191" s="31" t="str">
        <f>VLOOKUP(WEEKDAY(D191),'help sheet'!$A$1:$B$7,2,FALSE)</f>
        <v>Σάββατο</v>
      </c>
      <c r="F191" s="31">
        <v>183</v>
      </c>
      <c r="G191" s="30" t="s">
        <v>10</v>
      </c>
      <c r="H191" s="49">
        <f>VLOOKUP(B191,'c constant values '!$A$3:$N$368,4,FALSE)*'help sheet'!$D$11</f>
        <v>1E-8</v>
      </c>
      <c r="I191" s="49">
        <f>VLOOKUP(B191,'c constant values '!$A$3:$O$368,6,FALSE)*'help sheet'!$E$11+VLOOKUP('TKK 2022'!B191,'c constant values '!$A$3:$O$368,10,FALSE)*'help sheet'!$E$12</f>
        <v>0.191965051</v>
      </c>
      <c r="J191" s="49">
        <f>VLOOKUP(B191,'c constant values '!$A$3:$O$368,4,FALSE)*'help sheet'!$F$11+VLOOKUP('TKK 2022'!B191,'c constant values '!$A$3:$O$368,10,FALSE)*'help sheet'!$F$12</f>
        <v>2.1329458999999999E-2</v>
      </c>
      <c r="K191" s="49">
        <f>VLOOKUP(B191,'c constant values '!$A$3:$O$368,4,FALSE)*'help sheet'!$G$11+VLOOKUP(B191,'c constant values '!$A$3:$O$368,11,FALSE)*'help sheet'!$G$14</f>
        <v>0.43103447500000003</v>
      </c>
      <c r="L191" s="49">
        <f>VLOOKUP(B191,'c constant values '!$A$3:$O$368,12,FALSE)*'help sheet'!$H$13</f>
        <v>0.21678274</v>
      </c>
      <c r="M191" s="49">
        <f>VLOOKUP(B191,'c constant values '!$A$3:$O$368,13,FALSE)*'help sheet'!$I$13</f>
        <v>0.26248595000000002</v>
      </c>
      <c r="N191" s="49">
        <f>VLOOKUP(B191,'c constant values '!$A$3:$O$368,8,FALSE)*'help sheet'!$J$11+VLOOKUP('TKK 2022'!B191,'c constant values '!$A$3:$O$368,14,FALSE)*'help sheet'!$J$13</f>
        <v>1E-8</v>
      </c>
      <c r="O191" s="49">
        <f>VLOOKUP(B191,'c constant values '!$A$3:$O$368,4,FALSE)*'help sheet'!$K$11+VLOOKUP('TKK 2022'!B191,'c constant values '!$A$3:$O$368,12,FALSE)*'help sheet'!$K$13</f>
        <v>0.16692271210000001</v>
      </c>
      <c r="P191" s="49">
        <f>VLOOKUP(B191,'c constant values '!$A$3:$O$368,6,FALSE)*'help sheet'!$L$11+VLOOKUP('TKK 2022'!B191,'c constant values '!$A$3:$O$368,13,FALSE)*'help sheet'!$L$13</f>
        <v>0.20211418380000001</v>
      </c>
      <c r="Q191" s="49">
        <f>VLOOKUP(B191,'c constant values '!$A$3:$O$368,8,FALSE)*'help sheet'!$M$11+VLOOKUP('TKK 2022'!B191,'c constant values '!$A$3:$O$368,14,FALSE)*'help sheet'!$M$13</f>
        <v>1.0000000000000002E-8</v>
      </c>
      <c r="R191" s="29"/>
      <c r="S191" s="30" t="s">
        <v>10</v>
      </c>
      <c r="T191" s="46">
        <f>+SUM(H$9:H191)</f>
        <v>63.593765640000129</v>
      </c>
      <c r="U191" s="46">
        <f>+SUM(I$9:I191)</f>
        <v>53.994411325999977</v>
      </c>
      <c r="V191" s="46">
        <f>+SUM(J$9:J191)</f>
        <v>62.537329794000065</v>
      </c>
      <c r="W191" s="46">
        <f>+SUM(K$9:K191)</f>
        <v>44.296883264999991</v>
      </c>
      <c r="X191" s="46">
        <f>+SUM(L$9:L191)</f>
        <v>53.627941059999891</v>
      </c>
      <c r="Y191" s="46">
        <f>+SUM(M$9:M191)</f>
        <v>52.753553300000029</v>
      </c>
      <c r="Z191" s="46">
        <f>+SUM(N$9:N191)</f>
        <v>59.553380491500043</v>
      </c>
      <c r="AA191" s="46">
        <f>+SUM(O$9:O191)</f>
        <v>55.920080713400004</v>
      </c>
      <c r="AB191" s="46">
        <f>+SUM(P$9:P191)</f>
        <v>55.036509228200053</v>
      </c>
      <c r="AC191" s="46">
        <f>+SUM(Q$9:Q191)</f>
        <v>62.12124651900006</v>
      </c>
    </row>
    <row r="192" spans="2:29" ht="14.25" x14ac:dyDescent="0.2">
      <c r="B192" s="31">
        <v>184</v>
      </c>
      <c r="C192" s="31">
        <v>276</v>
      </c>
      <c r="D192" s="48">
        <f t="shared" si="3"/>
        <v>44745</v>
      </c>
      <c r="E192" s="31" t="str">
        <f>VLOOKUP(WEEKDAY(D192),'help sheet'!$A$1:$B$7,2,FALSE)</f>
        <v>Κυριακή</v>
      </c>
      <c r="F192" s="31">
        <v>184</v>
      </c>
      <c r="G192" s="30" t="s">
        <v>10</v>
      </c>
      <c r="H192" s="49">
        <f>VLOOKUP(B192,'c constant values '!$A$3:$N$368,4,FALSE)*'help sheet'!$D$11</f>
        <v>1E-8</v>
      </c>
      <c r="I192" s="49">
        <f>VLOOKUP(B192,'c constant values '!$A$3:$O$368,6,FALSE)*'help sheet'!$E$11+VLOOKUP('TKK 2022'!B192,'c constant values '!$A$3:$O$368,10,FALSE)*'help sheet'!$E$12</f>
        <v>0.191965051</v>
      </c>
      <c r="J192" s="49">
        <f>VLOOKUP(B192,'c constant values '!$A$3:$O$368,4,FALSE)*'help sheet'!$F$11+VLOOKUP('TKK 2022'!B192,'c constant values '!$A$3:$O$368,10,FALSE)*'help sheet'!$F$12</f>
        <v>2.1329458999999999E-2</v>
      </c>
      <c r="K192" s="49">
        <f>VLOOKUP(B192,'c constant values '!$A$3:$O$368,4,FALSE)*'help sheet'!$G$11+VLOOKUP(B192,'c constant values '!$A$3:$O$368,11,FALSE)*'help sheet'!$G$14</f>
        <v>0.43103447500000003</v>
      </c>
      <c r="L192" s="49">
        <f>VLOOKUP(B192,'c constant values '!$A$3:$O$368,12,FALSE)*'help sheet'!$H$13</f>
        <v>0.21678274</v>
      </c>
      <c r="M192" s="49">
        <f>VLOOKUP(B192,'c constant values '!$A$3:$O$368,13,FALSE)*'help sheet'!$I$13</f>
        <v>1E-8</v>
      </c>
      <c r="N192" s="49">
        <f>VLOOKUP(B192,'c constant values '!$A$3:$O$368,8,FALSE)*'help sheet'!$J$11+VLOOKUP('TKK 2022'!B192,'c constant values '!$A$3:$O$368,14,FALSE)*'help sheet'!$J$13</f>
        <v>1E-8</v>
      </c>
      <c r="O192" s="49">
        <f>VLOOKUP(B192,'c constant values '!$A$3:$O$368,4,FALSE)*'help sheet'!$K$11+VLOOKUP('TKK 2022'!B192,'c constant values '!$A$3:$O$368,12,FALSE)*'help sheet'!$K$13</f>
        <v>0.16692271210000001</v>
      </c>
      <c r="P192" s="49">
        <f>VLOOKUP(B192,'c constant values '!$A$3:$O$368,6,FALSE)*'help sheet'!$L$11+VLOOKUP('TKK 2022'!B192,'c constant values '!$A$3:$O$368,13,FALSE)*'help sheet'!$L$13</f>
        <v>1.0000000000000002E-8</v>
      </c>
      <c r="Q192" s="49">
        <f>VLOOKUP(B192,'c constant values '!$A$3:$O$368,8,FALSE)*'help sheet'!$M$11+VLOOKUP('TKK 2022'!B192,'c constant values '!$A$3:$O$368,14,FALSE)*'help sheet'!$M$13</f>
        <v>1.0000000000000002E-8</v>
      </c>
      <c r="R192" s="29"/>
      <c r="S192" s="30" t="s">
        <v>10</v>
      </c>
      <c r="T192" s="46">
        <f>+SUM(H$9:H192)</f>
        <v>63.59376565000013</v>
      </c>
      <c r="U192" s="46">
        <f>+SUM(I$9:I192)</f>
        <v>54.186376376999974</v>
      </c>
      <c r="V192" s="46">
        <f>+SUM(J$9:J192)</f>
        <v>62.558659253000066</v>
      </c>
      <c r="W192" s="46">
        <f>+SUM(K$9:K192)</f>
        <v>44.727917739999988</v>
      </c>
      <c r="X192" s="46">
        <f>+SUM(L$9:L192)</f>
        <v>53.84472379999989</v>
      </c>
      <c r="Y192" s="46">
        <f>+SUM(M$9:M192)</f>
        <v>52.753553310000029</v>
      </c>
      <c r="Z192" s="46">
        <f>+SUM(N$9:N192)</f>
        <v>59.553380501500044</v>
      </c>
      <c r="AA192" s="46">
        <f>+SUM(O$9:O192)</f>
        <v>56.087003425500008</v>
      </c>
      <c r="AB192" s="46">
        <f>+SUM(P$9:P192)</f>
        <v>55.036509238200054</v>
      </c>
      <c r="AC192" s="46">
        <f>+SUM(Q$9:Q192)</f>
        <v>62.121246529000061</v>
      </c>
    </row>
    <row r="193" spans="2:29" ht="14.25" x14ac:dyDescent="0.2">
      <c r="B193" s="31">
        <v>185</v>
      </c>
      <c r="C193" s="31">
        <v>277</v>
      </c>
      <c r="D193" s="48">
        <f t="shared" si="3"/>
        <v>44746</v>
      </c>
      <c r="E193" s="31" t="str">
        <f>VLOOKUP(WEEKDAY(D193),'help sheet'!$A$1:$B$7,2,FALSE)</f>
        <v>Δευτέρα</v>
      </c>
      <c r="F193" s="31">
        <v>185</v>
      </c>
      <c r="G193" s="30" t="s">
        <v>10</v>
      </c>
      <c r="H193" s="49">
        <f>VLOOKUP(B193,'c constant values '!$A$3:$N$368,4,FALSE)*'help sheet'!$D$11</f>
        <v>1E-8</v>
      </c>
      <c r="I193" s="49">
        <f>VLOOKUP(B193,'c constant values '!$A$3:$O$368,6,FALSE)*'help sheet'!$E$11+VLOOKUP('TKK 2022'!B193,'c constant values '!$A$3:$O$368,10,FALSE)*'help sheet'!$E$12</f>
        <v>0.191965051</v>
      </c>
      <c r="J193" s="49">
        <f>VLOOKUP(B193,'c constant values '!$A$3:$O$368,4,FALSE)*'help sheet'!$F$11+VLOOKUP('TKK 2022'!B193,'c constant values '!$A$3:$O$368,10,FALSE)*'help sheet'!$F$12</f>
        <v>2.1329458999999999E-2</v>
      </c>
      <c r="K193" s="49">
        <f>VLOOKUP(B193,'c constant values '!$A$3:$O$368,4,FALSE)*'help sheet'!$G$11+VLOOKUP(B193,'c constant values '!$A$3:$O$368,11,FALSE)*'help sheet'!$G$14</f>
        <v>0.43103447500000003</v>
      </c>
      <c r="L193" s="49">
        <f>VLOOKUP(B193,'c constant values '!$A$3:$O$368,12,FALSE)*'help sheet'!$H$13</f>
        <v>0.21678274</v>
      </c>
      <c r="M193" s="49">
        <f>VLOOKUP(B193,'c constant values '!$A$3:$O$368,13,FALSE)*'help sheet'!$I$13</f>
        <v>0.26248595000000002</v>
      </c>
      <c r="N193" s="49">
        <f>VLOOKUP(B193,'c constant values '!$A$3:$O$368,8,FALSE)*'help sheet'!$J$11+VLOOKUP('TKK 2022'!B193,'c constant values '!$A$3:$O$368,14,FALSE)*'help sheet'!$J$13</f>
        <v>0.11056383749999998</v>
      </c>
      <c r="O193" s="49">
        <f>VLOOKUP(B193,'c constant values '!$A$3:$O$368,4,FALSE)*'help sheet'!$K$11+VLOOKUP('TKK 2022'!B193,'c constant values '!$A$3:$O$368,12,FALSE)*'help sheet'!$K$13</f>
        <v>0.16692271210000001</v>
      </c>
      <c r="P193" s="49">
        <f>VLOOKUP(B193,'c constant values '!$A$3:$O$368,6,FALSE)*'help sheet'!$L$11+VLOOKUP('TKK 2022'!B193,'c constant values '!$A$3:$O$368,13,FALSE)*'help sheet'!$L$13</f>
        <v>0.20211418380000001</v>
      </c>
      <c r="Q193" s="49">
        <f>VLOOKUP(B193,'c constant values '!$A$3:$O$368,8,FALSE)*'help sheet'!$M$11+VLOOKUP('TKK 2022'!B193,'c constant values '!$A$3:$O$368,14,FALSE)*'help sheet'!$M$13</f>
        <v>3.1589675000000005E-2</v>
      </c>
      <c r="R193" s="29"/>
      <c r="S193" s="30" t="s">
        <v>10</v>
      </c>
      <c r="T193" s="46">
        <f>+SUM(H$9:H193)</f>
        <v>63.59376566000013</v>
      </c>
      <c r="U193" s="46">
        <f>+SUM(I$9:I193)</f>
        <v>54.37834142799997</v>
      </c>
      <c r="V193" s="46">
        <f>+SUM(J$9:J193)</f>
        <v>62.579988712000066</v>
      </c>
      <c r="W193" s="46">
        <f>+SUM(K$9:K193)</f>
        <v>45.158952214999985</v>
      </c>
      <c r="X193" s="46">
        <f>+SUM(L$9:L193)</f>
        <v>54.06150653999989</v>
      </c>
      <c r="Y193" s="46">
        <f>+SUM(M$9:M193)</f>
        <v>53.016039260000028</v>
      </c>
      <c r="Z193" s="46">
        <f>+SUM(N$9:N193)</f>
        <v>59.663944339000047</v>
      </c>
      <c r="AA193" s="46">
        <f>+SUM(O$9:O193)</f>
        <v>56.253926137600011</v>
      </c>
      <c r="AB193" s="46">
        <f>+SUM(P$9:P193)</f>
        <v>55.238623422000053</v>
      </c>
      <c r="AC193" s="46">
        <f>+SUM(Q$9:Q193)</f>
        <v>62.15283620400006</v>
      </c>
    </row>
    <row r="194" spans="2:29" ht="14.25" x14ac:dyDescent="0.2">
      <c r="B194" s="31">
        <v>186</v>
      </c>
      <c r="C194" s="31">
        <v>278</v>
      </c>
      <c r="D194" s="48">
        <f t="shared" si="3"/>
        <v>44747</v>
      </c>
      <c r="E194" s="31" t="str">
        <f>VLOOKUP(WEEKDAY(D194),'help sheet'!$A$1:$B$7,2,FALSE)</f>
        <v>Τρίτη</v>
      </c>
      <c r="F194" s="31">
        <v>186</v>
      </c>
      <c r="G194" s="30" t="s">
        <v>10</v>
      </c>
      <c r="H194" s="49">
        <f>VLOOKUP(B194,'c constant values '!$A$3:$N$368,4,FALSE)*'help sheet'!$D$11</f>
        <v>1E-8</v>
      </c>
      <c r="I194" s="49">
        <f>VLOOKUP(B194,'c constant values '!$A$3:$O$368,6,FALSE)*'help sheet'!$E$11+VLOOKUP('TKK 2022'!B194,'c constant values '!$A$3:$O$368,10,FALSE)*'help sheet'!$E$12</f>
        <v>0.191965051</v>
      </c>
      <c r="J194" s="49">
        <f>VLOOKUP(B194,'c constant values '!$A$3:$O$368,4,FALSE)*'help sheet'!$F$11+VLOOKUP('TKK 2022'!B194,'c constant values '!$A$3:$O$368,10,FALSE)*'help sheet'!$F$12</f>
        <v>2.1329458999999999E-2</v>
      </c>
      <c r="K194" s="49">
        <f>VLOOKUP(B194,'c constant values '!$A$3:$O$368,4,FALSE)*'help sheet'!$G$11+VLOOKUP(B194,'c constant values '!$A$3:$O$368,11,FALSE)*'help sheet'!$G$14</f>
        <v>0.43103447500000003</v>
      </c>
      <c r="L194" s="49">
        <f>VLOOKUP(B194,'c constant values '!$A$3:$O$368,12,FALSE)*'help sheet'!$H$13</f>
        <v>0.21678274</v>
      </c>
      <c r="M194" s="49">
        <f>VLOOKUP(B194,'c constant values '!$A$3:$O$368,13,FALSE)*'help sheet'!$I$13</f>
        <v>0.26248595000000002</v>
      </c>
      <c r="N194" s="49">
        <f>VLOOKUP(B194,'c constant values '!$A$3:$O$368,8,FALSE)*'help sheet'!$J$11+VLOOKUP('TKK 2022'!B194,'c constant values '!$A$3:$O$368,14,FALSE)*'help sheet'!$J$13</f>
        <v>0.11056383749999998</v>
      </c>
      <c r="O194" s="49">
        <f>VLOOKUP(B194,'c constant values '!$A$3:$O$368,4,FALSE)*'help sheet'!$K$11+VLOOKUP('TKK 2022'!B194,'c constant values '!$A$3:$O$368,12,FALSE)*'help sheet'!$K$13</f>
        <v>0.16692271210000001</v>
      </c>
      <c r="P194" s="49">
        <f>VLOOKUP(B194,'c constant values '!$A$3:$O$368,6,FALSE)*'help sheet'!$L$11+VLOOKUP('TKK 2022'!B194,'c constant values '!$A$3:$O$368,13,FALSE)*'help sheet'!$L$13</f>
        <v>0.20211418380000001</v>
      </c>
      <c r="Q194" s="49">
        <f>VLOOKUP(B194,'c constant values '!$A$3:$O$368,8,FALSE)*'help sheet'!$M$11+VLOOKUP('TKK 2022'!B194,'c constant values '!$A$3:$O$368,14,FALSE)*'help sheet'!$M$13</f>
        <v>3.1589675000000005E-2</v>
      </c>
      <c r="R194" s="29"/>
      <c r="S194" s="30" t="s">
        <v>10</v>
      </c>
      <c r="T194" s="46">
        <f>+SUM(H$9:H194)</f>
        <v>63.593765670000131</v>
      </c>
      <c r="U194" s="46">
        <f>+SUM(I$9:I194)</f>
        <v>54.570306478999967</v>
      </c>
      <c r="V194" s="46">
        <f>+SUM(J$9:J194)</f>
        <v>62.601318171000067</v>
      </c>
      <c r="W194" s="46">
        <f>+SUM(K$9:K194)</f>
        <v>45.589986689999982</v>
      </c>
      <c r="X194" s="46">
        <f>+SUM(L$9:L194)</f>
        <v>54.278289279999889</v>
      </c>
      <c r="Y194" s="46">
        <f>+SUM(M$9:M194)</f>
        <v>53.278525210000026</v>
      </c>
      <c r="Z194" s="46">
        <f>+SUM(N$9:N194)</f>
        <v>59.774508176500049</v>
      </c>
      <c r="AA194" s="46">
        <f>+SUM(O$9:O194)</f>
        <v>56.420848849700015</v>
      </c>
      <c r="AB194" s="46">
        <f>+SUM(P$9:P194)</f>
        <v>55.440737605800052</v>
      </c>
      <c r="AC194" s="46">
        <f>+SUM(Q$9:Q194)</f>
        <v>62.184425879000059</v>
      </c>
    </row>
    <row r="195" spans="2:29" ht="14.25" x14ac:dyDescent="0.2">
      <c r="B195" s="31">
        <v>187</v>
      </c>
      <c r="C195" s="31">
        <v>279</v>
      </c>
      <c r="D195" s="48">
        <f t="shared" si="3"/>
        <v>44748</v>
      </c>
      <c r="E195" s="31" t="str">
        <f>VLOOKUP(WEEKDAY(D195),'help sheet'!$A$1:$B$7,2,FALSE)</f>
        <v>Τετάρτη</v>
      </c>
      <c r="F195" s="31">
        <v>187</v>
      </c>
      <c r="G195" s="30" t="s">
        <v>10</v>
      </c>
      <c r="H195" s="49">
        <f>VLOOKUP(B195,'c constant values '!$A$3:$N$368,4,FALSE)*'help sheet'!$D$11</f>
        <v>1E-8</v>
      </c>
      <c r="I195" s="49">
        <f>VLOOKUP(B195,'c constant values '!$A$3:$O$368,6,FALSE)*'help sheet'!$E$11+VLOOKUP('TKK 2022'!B195,'c constant values '!$A$3:$O$368,10,FALSE)*'help sheet'!$E$12</f>
        <v>0.191965051</v>
      </c>
      <c r="J195" s="49">
        <f>VLOOKUP(B195,'c constant values '!$A$3:$O$368,4,FALSE)*'help sheet'!$F$11+VLOOKUP('TKK 2022'!B195,'c constant values '!$A$3:$O$368,10,FALSE)*'help sheet'!$F$12</f>
        <v>2.1329458999999999E-2</v>
      </c>
      <c r="K195" s="49">
        <f>VLOOKUP(B195,'c constant values '!$A$3:$O$368,4,FALSE)*'help sheet'!$G$11+VLOOKUP(B195,'c constant values '!$A$3:$O$368,11,FALSE)*'help sheet'!$G$14</f>
        <v>0.43103447500000003</v>
      </c>
      <c r="L195" s="49">
        <f>VLOOKUP(B195,'c constant values '!$A$3:$O$368,12,FALSE)*'help sheet'!$H$13</f>
        <v>0.21678274</v>
      </c>
      <c r="M195" s="49">
        <f>VLOOKUP(B195,'c constant values '!$A$3:$O$368,13,FALSE)*'help sheet'!$I$13</f>
        <v>0.26248595000000002</v>
      </c>
      <c r="N195" s="49">
        <f>VLOOKUP(B195,'c constant values '!$A$3:$O$368,8,FALSE)*'help sheet'!$J$11+VLOOKUP('TKK 2022'!B195,'c constant values '!$A$3:$O$368,14,FALSE)*'help sheet'!$J$13</f>
        <v>0.11056383749999998</v>
      </c>
      <c r="O195" s="49">
        <f>VLOOKUP(B195,'c constant values '!$A$3:$O$368,4,FALSE)*'help sheet'!$K$11+VLOOKUP('TKK 2022'!B195,'c constant values '!$A$3:$O$368,12,FALSE)*'help sheet'!$K$13</f>
        <v>0.16692271210000001</v>
      </c>
      <c r="P195" s="49">
        <f>VLOOKUP(B195,'c constant values '!$A$3:$O$368,6,FALSE)*'help sheet'!$L$11+VLOOKUP('TKK 2022'!B195,'c constant values '!$A$3:$O$368,13,FALSE)*'help sheet'!$L$13</f>
        <v>0.20211418380000001</v>
      </c>
      <c r="Q195" s="49">
        <f>VLOOKUP(B195,'c constant values '!$A$3:$O$368,8,FALSE)*'help sheet'!$M$11+VLOOKUP('TKK 2022'!B195,'c constant values '!$A$3:$O$368,14,FALSE)*'help sheet'!$M$13</f>
        <v>3.1589675000000005E-2</v>
      </c>
      <c r="R195" s="29"/>
      <c r="S195" s="30" t="s">
        <v>10</v>
      </c>
      <c r="T195" s="46">
        <f>+SUM(H$9:H195)</f>
        <v>63.593765680000132</v>
      </c>
      <c r="U195" s="46">
        <f>+SUM(I$9:I195)</f>
        <v>54.762271529999964</v>
      </c>
      <c r="V195" s="46">
        <f>+SUM(J$9:J195)</f>
        <v>62.622647630000067</v>
      </c>
      <c r="W195" s="46">
        <f>+SUM(K$9:K195)</f>
        <v>46.021021164999979</v>
      </c>
      <c r="X195" s="46">
        <f>+SUM(L$9:L195)</f>
        <v>54.495072019999888</v>
      </c>
      <c r="Y195" s="46">
        <f>+SUM(M$9:M195)</f>
        <v>53.541011160000025</v>
      </c>
      <c r="Z195" s="46">
        <f>+SUM(N$9:N195)</f>
        <v>59.885072014000052</v>
      </c>
      <c r="AA195" s="46">
        <f>+SUM(O$9:O195)</f>
        <v>56.587771561800018</v>
      </c>
      <c r="AB195" s="46">
        <f>+SUM(P$9:P195)</f>
        <v>55.642851789600051</v>
      </c>
      <c r="AC195" s="46">
        <f>+SUM(Q$9:Q195)</f>
        <v>62.216015554000059</v>
      </c>
    </row>
    <row r="196" spans="2:29" ht="14.25" x14ac:dyDescent="0.2">
      <c r="B196" s="31">
        <v>188</v>
      </c>
      <c r="C196" s="31">
        <v>280</v>
      </c>
      <c r="D196" s="48">
        <f t="shared" si="3"/>
        <v>44749</v>
      </c>
      <c r="E196" s="31" t="str">
        <f>VLOOKUP(WEEKDAY(D196),'help sheet'!$A$1:$B$7,2,FALSE)</f>
        <v>Πέμπτη</v>
      </c>
      <c r="F196" s="31">
        <v>188</v>
      </c>
      <c r="G196" s="30" t="s">
        <v>10</v>
      </c>
      <c r="H196" s="49">
        <f>VLOOKUP(B196,'c constant values '!$A$3:$N$368,4,FALSE)*'help sheet'!$D$11</f>
        <v>1E-8</v>
      </c>
      <c r="I196" s="49">
        <f>VLOOKUP(B196,'c constant values '!$A$3:$O$368,6,FALSE)*'help sheet'!$E$11+VLOOKUP('TKK 2022'!B196,'c constant values '!$A$3:$O$368,10,FALSE)*'help sheet'!$E$12</f>
        <v>0.191965051</v>
      </c>
      <c r="J196" s="49">
        <f>VLOOKUP(B196,'c constant values '!$A$3:$O$368,4,FALSE)*'help sheet'!$F$11+VLOOKUP('TKK 2022'!B196,'c constant values '!$A$3:$O$368,10,FALSE)*'help sheet'!$F$12</f>
        <v>2.1329458999999999E-2</v>
      </c>
      <c r="K196" s="49">
        <f>VLOOKUP(B196,'c constant values '!$A$3:$O$368,4,FALSE)*'help sheet'!$G$11+VLOOKUP(B196,'c constant values '!$A$3:$O$368,11,FALSE)*'help sheet'!$G$14</f>
        <v>0.43103447500000003</v>
      </c>
      <c r="L196" s="49">
        <f>VLOOKUP(B196,'c constant values '!$A$3:$O$368,12,FALSE)*'help sheet'!$H$13</f>
        <v>0.21678274</v>
      </c>
      <c r="M196" s="49">
        <f>VLOOKUP(B196,'c constant values '!$A$3:$O$368,13,FALSE)*'help sheet'!$I$13</f>
        <v>0.26248595000000002</v>
      </c>
      <c r="N196" s="49">
        <f>VLOOKUP(B196,'c constant values '!$A$3:$O$368,8,FALSE)*'help sheet'!$J$11+VLOOKUP('TKK 2022'!B196,'c constant values '!$A$3:$O$368,14,FALSE)*'help sheet'!$J$13</f>
        <v>0.11056383749999998</v>
      </c>
      <c r="O196" s="49">
        <f>VLOOKUP(B196,'c constant values '!$A$3:$O$368,4,FALSE)*'help sheet'!$K$11+VLOOKUP('TKK 2022'!B196,'c constant values '!$A$3:$O$368,12,FALSE)*'help sheet'!$K$13</f>
        <v>0.16692271210000001</v>
      </c>
      <c r="P196" s="49">
        <f>VLOOKUP(B196,'c constant values '!$A$3:$O$368,6,FALSE)*'help sheet'!$L$11+VLOOKUP('TKK 2022'!B196,'c constant values '!$A$3:$O$368,13,FALSE)*'help sheet'!$L$13</f>
        <v>0.20211418380000001</v>
      </c>
      <c r="Q196" s="49">
        <f>VLOOKUP(B196,'c constant values '!$A$3:$O$368,8,FALSE)*'help sheet'!$M$11+VLOOKUP('TKK 2022'!B196,'c constant values '!$A$3:$O$368,14,FALSE)*'help sheet'!$M$13</f>
        <v>3.1589675000000005E-2</v>
      </c>
      <c r="R196" s="29"/>
      <c r="S196" s="30" t="s">
        <v>10</v>
      </c>
      <c r="T196" s="46">
        <f>+SUM(H$9:H196)</f>
        <v>63.593765690000133</v>
      </c>
      <c r="U196" s="46">
        <f>+SUM(I$9:I196)</f>
        <v>54.954236580999961</v>
      </c>
      <c r="V196" s="46">
        <f>+SUM(J$9:J196)</f>
        <v>62.643977089000067</v>
      </c>
      <c r="W196" s="46">
        <f>+SUM(K$9:K196)</f>
        <v>46.452055639999976</v>
      </c>
      <c r="X196" s="46">
        <f>+SUM(L$9:L196)</f>
        <v>54.711854759999888</v>
      </c>
      <c r="Y196" s="46">
        <f>+SUM(M$9:M196)</f>
        <v>53.803497110000023</v>
      </c>
      <c r="Z196" s="46">
        <f>+SUM(N$9:N196)</f>
        <v>59.995635851500055</v>
      </c>
      <c r="AA196" s="46">
        <f>+SUM(O$9:O196)</f>
        <v>56.754694273900022</v>
      </c>
      <c r="AB196" s="46">
        <f>+SUM(P$9:P196)</f>
        <v>55.844965973400051</v>
      </c>
      <c r="AC196" s="46">
        <f>+SUM(Q$9:Q196)</f>
        <v>62.247605229000058</v>
      </c>
    </row>
    <row r="197" spans="2:29" ht="14.25" x14ac:dyDescent="0.2">
      <c r="B197" s="31">
        <v>189</v>
      </c>
      <c r="C197" s="31">
        <v>281</v>
      </c>
      <c r="D197" s="48">
        <f t="shared" si="3"/>
        <v>44750</v>
      </c>
      <c r="E197" s="31" t="str">
        <f>VLOOKUP(WEEKDAY(D197),'help sheet'!$A$1:$B$7,2,FALSE)</f>
        <v xml:space="preserve">Παρασκευή </v>
      </c>
      <c r="F197" s="31">
        <v>189</v>
      </c>
      <c r="G197" s="30" t="s">
        <v>10</v>
      </c>
      <c r="H197" s="49">
        <f>VLOOKUP(B197,'c constant values '!$A$3:$N$368,4,FALSE)*'help sheet'!$D$11</f>
        <v>1E-8</v>
      </c>
      <c r="I197" s="49">
        <f>VLOOKUP(B197,'c constant values '!$A$3:$O$368,6,FALSE)*'help sheet'!$E$11+VLOOKUP('TKK 2022'!B197,'c constant values '!$A$3:$O$368,10,FALSE)*'help sheet'!$E$12</f>
        <v>0.191965051</v>
      </c>
      <c r="J197" s="49">
        <f>VLOOKUP(B197,'c constant values '!$A$3:$O$368,4,FALSE)*'help sheet'!$F$11+VLOOKUP('TKK 2022'!B197,'c constant values '!$A$3:$O$368,10,FALSE)*'help sheet'!$F$12</f>
        <v>2.1329458999999999E-2</v>
      </c>
      <c r="K197" s="49">
        <f>VLOOKUP(B197,'c constant values '!$A$3:$O$368,4,FALSE)*'help sheet'!$G$11+VLOOKUP(B197,'c constant values '!$A$3:$O$368,11,FALSE)*'help sheet'!$G$14</f>
        <v>0.43103447500000003</v>
      </c>
      <c r="L197" s="49">
        <f>VLOOKUP(B197,'c constant values '!$A$3:$O$368,12,FALSE)*'help sheet'!$H$13</f>
        <v>0.21678274</v>
      </c>
      <c r="M197" s="49">
        <f>VLOOKUP(B197,'c constant values '!$A$3:$O$368,13,FALSE)*'help sheet'!$I$13</f>
        <v>0.26248595000000002</v>
      </c>
      <c r="N197" s="49">
        <f>VLOOKUP(B197,'c constant values '!$A$3:$O$368,8,FALSE)*'help sheet'!$J$11+VLOOKUP('TKK 2022'!B197,'c constant values '!$A$3:$O$368,14,FALSE)*'help sheet'!$J$13</f>
        <v>0.11056383749999998</v>
      </c>
      <c r="O197" s="49">
        <f>VLOOKUP(B197,'c constant values '!$A$3:$O$368,4,FALSE)*'help sheet'!$K$11+VLOOKUP('TKK 2022'!B197,'c constant values '!$A$3:$O$368,12,FALSE)*'help sheet'!$K$13</f>
        <v>0.16692271210000001</v>
      </c>
      <c r="P197" s="49">
        <f>VLOOKUP(B197,'c constant values '!$A$3:$O$368,6,FALSE)*'help sheet'!$L$11+VLOOKUP('TKK 2022'!B197,'c constant values '!$A$3:$O$368,13,FALSE)*'help sheet'!$L$13</f>
        <v>0.20211418380000001</v>
      </c>
      <c r="Q197" s="49">
        <f>VLOOKUP(B197,'c constant values '!$A$3:$O$368,8,FALSE)*'help sheet'!$M$11+VLOOKUP('TKK 2022'!B197,'c constant values '!$A$3:$O$368,14,FALSE)*'help sheet'!$M$13</f>
        <v>3.1589675000000005E-2</v>
      </c>
      <c r="R197" s="29"/>
      <c r="S197" s="30" t="s">
        <v>10</v>
      </c>
      <c r="T197" s="46">
        <f>+SUM(H$9:H197)</f>
        <v>63.593765700000134</v>
      </c>
      <c r="U197" s="46">
        <f>+SUM(I$9:I197)</f>
        <v>55.146201631999958</v>
      </c>
      <c r="V197" s="46">
        <f>+SUM(J$9:J197)</f>
        <v>62.665306548000068</v>
      </c>
      <c r="W197" s="46">
        <f>+SUM(K$9:K197)</f>
        <v>46.883090114999973</v>
      </c>
      <c r="X197" s="46">
        <f>+SUM(L$9:L197)</f>
        <v>54.928637499999887</v>
      </c>
      <c r="Y197" s="46">
        <f>+SUM(M$9:M197)</f>
        <v>54.065983060000022</v>
      </c>
      <c r="Z197" s="46">
        <f>+SUM(N$9:N197)</f>
        <v>60.106199689000057</v>
      </c>
      <c r="AA197" s="46">
        <f>+SUM(O$9:O197)</f>
        <v>56.921616986000025</v>
      </c>
      <c r="AB197" s="46">
        <f>+SUM(P$9:P197)</f>
        <v>56.04708015720005</v>
      </c>
      <c r="AC197" s="46">
        <f>+SUM(Q$9:Q197)</f>
        <v>62.279194904000057</v>
      </c>
    </row>
    <row r="198" spans="2:29" ht="14.25" x14ac:dyDescent="0.2">
      <c r="B198" s="31">
        <v>190</v>
      </c>
      <c r="C198" s="31">
        <v>282</v>
      </c>
      <c r="D198" s="48">
        <f t="shared" si="3"/>
        <v>44751</v>
      </c>
      <c r="E198" s="31" t="str">
        <f>VLOOKUP(WEEKDAY(D198),'help sheet'!$A$1:$B$7,2,FALSE)</f>
        <v>Σάββατο</v>
      </c>
      <c r="F198" s="31">
        <v>190</v>
      </c>
      <c r="G198" s="30" t="s">
        <v>10</v>
      </c>
      <c r="H198" s="49">
        <f>VLOOKUP(B198,'c constant values '!$A$3:$N$368,4,FALSE)*'help sheet'!$D$11</f>
        <v>1E-8</v>
      </c>
      <c r="I198" s="49">
        <f>VLOOKUP(B198,'c constant values '!$A$3:$O$368,6,FALSE)*'help sheet'!$E$11+VLOOKUP('TKK 2022'!B198,'c constant values '!$A$3:$O$368,10,FALSE)*'help sheet'!$E$12</f>
        <v>0.191965051</v>
      </c>
      <c r="J198" s="49">
        <f>VLOOKUP(B198,'c constant values '!$A$3:$O$368,4,FALSE)*'help sheet'!$F$11+VLOOKUP('TKK 2022'!B198,'c constant values '!$A$3:$O$368,10,FALSE)*'help sheet'!$F$12</f>
        <v>2.1329458999999999E-2</v>
      </c>
      <c r="K198" s="49">
        <f>VLOOKUP(B198,'c constant values '!$A$3:$O$368,4,FALSE)*'help sheet'!$G$11+VLOOKUP(B198,'c constant values '!$A$3:$O$368,11,FALSE)*'help sheet'!$G$14</f>
        <v>0.43103447500000003</v>
      </c>
      <c r="L198" s="49">
        <f>VLOOKUP(B198,'c constant values '!$A$3:$O$368,12,FALSE)*'help sheet'!$H$13</f>
        <v>0.21678274</v>
      </c>
      <c r="M198" s="49">
        <f>VLOOKUP(B198,'c constant values '!$A$3:$O$368,13,FALSE)*'help sheet'!$I$13</f>
        <v>0.26248595000000002</v>
      </c>
      <c r="N198" s="49">
        <f>VLOOKUP(B198,'c constant values '!$A$3:$O$368,8,FALSE)*'help sheet'!$J$11+VLOOKUP('TKK 2022'!B198,'c constant values '!$A$3:$O$368,14,FALSE)*'help sheet'!$J$13</f>
        <v>1E-8</v>
      </c>
      <c r="O198" s="49">
        <f>VLOOKUP(B198,'c constant values '!$A$3:$O$368,4,FALSE)*'help sheet'!$K$11+VLOOKUP('TKK 2022'!B198,'c constant values '!$A$3:$O$368,12,FALSE)*'help sheet'!$K$13</f>
        <v>0.16692271210000001</v>
      </c>
      <c r="P198" s="49">
        <f>VLOOKUP(B198,'c constant values '!$A$3:$O$368,6,FALSE)*'help sheet'!$L$11+VLOOKUP('TKK 2022'!B198,'c constant values '!$A$3:$O$368,13,FALSE)*'help sheet'!$L$13</f>
        <v>0.20211418380000001</v>
      </c>
      <c r="Q198" s="49">
        <f>VLOOKUP(B198,'c constant values '!$A$3:$O$368,8,FALSE)*'help sheet'!$M$11+VLOOKUP('TKK 2022'!B198,'c constant values '!$A$3:$O$368,14,FALSE)*'help sheet'!$M$13</f>
        <v>1.0000000000000002E-8</v>
      </c>
      <c r="R198" s="29"/>
      <c r="S198" s="30" t="s">
        <v>10</v>
      </c>
      <c r="T198" s="46">
        <f>+SUM(H$9:H198)</f>
        <v>63.593765710000135</v>
      </c>
      <c r="U198" s="46">
        <f>+SUM(I$9:I198)</f>
        <v>55.338166682999955</v>
      </c>
      <c r="V198" s="46">
        <f>+SUM(J$9:J198)</f>
        <v>62.686636007000068</v>
      </c>
      <c r="W198" s="46">
        <f>+SUM(K$9:K198)</f>
        <v>47.31412458999997</v>
      </c>
      <c r="X198" s="46">
        <f>+SUM(L$9:L198)</f>
        <v>55.145420239999886</v>
      </c>
      <c r="Y198" s="46">
        <f>+SUM(M$9:M198)</f>
        <v>54.32846901000002</v>
      </c>
      <c r="Z198" s="46">
        <f>+SUM(N$9:N198)</f>
        <v>60.106199699000058</v>
      </c>
      <c r="AA198" s="46">
        <f>+SUM(O$9:O198)</f>
        <v>57.088539698100028</v>
      </c>
      <c r="AB198" s="46">
        <f>+SUM(P$9:P198)</f>
        <v>56.249194341000049</v>
      </c>
      <c r="AC198" s="46">
        <f>+SUM(Q$9:Q198)</f>
        <v>62.279194914000058</v>
      </c>
    </row>
    <row r="199" spans="2:29" ht="14.25" x14ac:dyDescent="0.2">
      <c r="B199" s="31">
        <v>191</v>
      </c>
      <c r="C199" s="31">
        <v>283</v>
      </c>
      <c r="D199" s="48">
        <f t="shared" si="3"/>
        <v>44752</v>
      </c>
      <c r="E199" s="31" t="str">
        <f>VLOOKUP(WEEKDAY(D199),'help sheet'!$A$1:$B$7,2,FALSE)</f>
        <v>Κυριακή</v>
      </c>
      <c r="F199" s="31">
        <v>191</v>
      </c>
      <c r="G199" s="30" t="s">
        <v>10</v>
      </c>
      <c r="H199" s="49">
        <f>VLOOKUP(B199,'c constant values '!$A$3:$N$368,4,FALSE)*'help sheet'!$D$11</f>
        <v>1E-8</v>
      </c>
      <c r="I199" s="49">
        <f>VLOOKUP(B199,'c constant values '!$A$3:$O$368,6,FALSE)*'help sheet'!$E$11+VLOOKUP('TKK 2022'!B199,'c constant values '!$A$3:$O$368,10,FALSE)*'help sheet'!$E$12</f>
        <v>0.191965051</v>
      </c>
      <c r="J199" s="49">
        <f>VLOOKUP(B199,'c constant values '!$A$3:$O$368,4,FALSE)*'help sheet'!$F$11+VLOOKUP('TKK 2022'!B199,'c constant values '!$A$3:$O$368,10,FALSE)*'help sheet'!$F$12</f>
        <v>2.1329458999999999E-2</v>
      </c>
      <c r="K199" s="49">
        <f>VLOOKUP(B199,'c constant values '!$A$3:$O$368,4,FALSE)*'help sheet'!$G$11+VLOOKUP(B199,'c constant values '!$A$3:$O$368,11,FALSE)*'help sheet'!$G$14</f>
        <v>0.43103447500000003</v>
      </c>
      <c r="L199" s="49">
        <f>VLOOKUP(B199,'c constant values '!$A$3:$O$368,12,FALSE)*'help sheet'!$H$13</f>
        <v>0.21678274</v>
      </c>
      <c r="M199" s="49">
        <f>VLOOKUP(B199,'c constant values '!$A$3:$O$368,13,FALSE)*'help sheet'!$I$13</f>
        <v>1E-8</v>
      </c>
      <c r="N199" s="49">
        <f>VLOOKUP(B199,'c constant values '!$A$3:$O$368,8,FALSE)*'help sheet'!$J$11+VLOOKUP('TKK 2022'!B199,'c constant values '!$A$3:$O$368,14,FALSE)*'help sheet'!$J$13</f>
        <v>1E-8</v>
      </c>
      <c r="O199" s="49">
        <f>VLOOKUP(B199,'c constant values '!$A$3:$O$368,4,FALSE)*'help sheet'!$K$11+VLOOKUP('TKK 2022'!B199,'c constant values '!$A$3:$O$368,12,FALSE)*'help sheet'!$K$13</f>
        <v>0.16692271210000001</v>
      </c>
      <c r="P199" s="49">
        <f>VLOOKUP(B199,'c constant values '!$A$3:$O$368,6,FALSE)*'help sheet'!$L$11+VLOOKUP('TKK 2022'!B199,'c constant values '!$A$3:$O$368,13,FALSE)*'help sheet'!$L$13</f>
        <v>1.0000000000000002E-8</v>
      </c>
      <c r="Q199" s="49">
        <f>VLOOKUP(B199,'c constant values '!$A$3:$O$368,8,FALSE)*'help sheet'!$M$11+VLOOKUP('TKK 2022'!B199,'c constant values '!$A$3:$O$368,14,FALSE)*'help sheet'!$M$13</f>
        <v>1.0000000000000002E-8</v>
      </c>
      <c r="R199" s="29"/>
      <c r="S199" s="30" t="s">
        <v>10</v>
      </c>
      <c r="T199" s="46">
        <f>+SUM(H$9:H199)</f>
        <v>63.593765720000135</v>
      </c>
      <c r="U199" s="46">
        <f>+SUM(I$9:I199)</f>
        <v>55.530131733999951</v>
      </c>
      <c r="V199" s="46">
        <f>+SUM(J$9:J199)</f>
        <v>62.707965466000068</v>
      </c>
      <c r="W199" s="46">
        <f>+SUM(K$9:K199)</f>
        <v>47.745159064999967</v>
      </c>
      <c r="X199" s="46">
        <f>+SUM(L$9:L199)</f>
        <v>55.362202979999886</v>
      </c>
      <c r="Y199" s="46">
        <f>+SUM(M$9:M199)</f>
        <v>54.328469020000021</v>
      </c>
      <c r="Z199" s="46">
        <f>+SUM(N$9:N199)</f>
        <v>60.106199709000059</v>
      </c>
      <c r="AA199" s="46">
        <f>+SUM(O$9:O199)</f>
        <v>57.255462410200032</v>
      </c>
      <c r="AB199" s="46">
        <f>+SUM(P$9:P199)</f>
        <v>56.24919435100005</v>
      </c>
      <c r="AC199" s="46">
        <f>+SUM(Q$9:Q199)</f>
        <v>62.279194924000059</v>
      </c>
    </row>
    <row r="200" spans="2:29" ht="14.25" x14ac:dyDescent="0.2">
      <c r="B200" s="31">
        <v>192</v>
      </c>
      <c r="C200" s="31">
        <v>284</v>
      </c>
      <c r="D200" s="48">
        <f t="shared" si="3"/>
        <v>44753</v>
      </c>
      <c r="E200" s="31" t="str">
        <f>VLOOKUP(WEEKDAY(D200),'help sheet'!$A$1:$B$7,2,FALSE)</f>
        <v>Δευτέρα</v>
      </c>
      <c r="F200" s="31">
        <v>192</v>
      </c>
      <c r="G200" s="30" t="s">
        <v>10</v>
      </c>
      <c r="H200" s="49">
        <f>VLOOKUP(B200,'c constant values '!$A$3:$N$368,4,FALSE)*'help sheet'!$D$11</f>
        <v>1E-8</v>
      </c>
      <c r="I200" s="49">
        <f>VLOOKUP(B200,'c constant values '!$A$3:$O$368,6,FALSE)*'help sheet'!$E$11+VLOOKUP('TKK 2022'!B200,'c constant values '!$A$3:$O$368,10,FALSE)*'help sheet'!$E$12</f>
        <v>0.191965051</v>
      </c>
      <c r="J200" s="49">
        <f>VLOOKUP(B200,'c constant values '!$A$3:$O$368,4,FALSE)*'help sheet'!$F$11+VLOOKUP('TKK 2022'!B200,'c constant values '!$A$3:$O$368,10,FALSE)*'help sheet'!$F$12</f>
        <v>2.1329458999999999E-2</v>
      </c>
      <c r="K200" s="49">
        <f>VLOOKUP(B200,'c constant values '!$A$3:$O$368,4,FALSE)*'help sheet'!$G$11+VLOOKUP(B200,'c constant values '!$A$3:$O$368,11,FALSE)*'help sheet'!$G$14</f>
        <v>0.43103447500000003</v>
      </c>
      <c r="L200" s="49">
        <f>VLOOKUP(B200,'c constant values '!$A$3:$O$368,12,FALSE)*'help sheet'!$H$13</f>
        <v>0.21678274</v>
      </c>
      <c r="M200" s="49">
        <f>VLOOKUP(B200,'c constant values '!$A$3:$O$368,13,FALSE)*'help sheet'!$I$13</f>
        <v>0.26248595000000002</v>
      </c>
      <c r="N200" s="49">
        <f>VLOOKUP(B200,'c constant values '!$A$3:$O$368,8,FALSE)*'help sheet'!$J$11+VLOOKUP('TKK 2022'!B200,'c constant values '!$A$3:$O$368,14,FALSE)*'help sheet'!$J$13</f>
        <v>0.11056383749999998</v>
      </c>
      <c r="O200" s="49">
        <f>VLOOKUP(B200,'c constant values '!$A$3:$O$368,4,FALSE)*'help sheet'!$K$11+VLOOKUP('TKK 2022'!B200,'c constant values '!$A$3:$O$368,12,FALSE)*'help sheet'!$K$13</f>
        <v>0.16692271210000001</v>
      </c>
      <c r="P200" s="49">
        <f>VLOOKUP(B200,'c constant values '!$A$3:$O$368,6,FALSE)*'help sheet'!$L$11+VLOOKUP('TKK 2022'!B200,'c constant values '!$A$3:$O$368,13,FALSE)*'help sheet'!$L$13</f>
        <v>0.20211418380000001</v>
      </c>
      <c r="Q200" s="49">
        <f>VLOOKUP(B200,'c constant values '!$A$3:$O$368,8,FALSE)*'help sheet'!$M$11+VLOOKUP('TKK 2022'!B200,'c constant values '!$A$3:$O$368,14,FALSE)*'help sheet'!$M$13</f>
        <v>3.1589675000000005E-2</v>
      </c>
      <c r="R200" s="29"/>
      <c r="S200" s="30" t="s">
        <v>10</v>
      </c>
      <c r="T200" s="46">
        <f>+SUM(H$9:H200)</f>
        <v>63.593765730000136</v>
      </c>
      <c r="U200" s="46">
        <f>+SUM(I$9:I200)</f>
        <v>55.722096784999948</v>
      </c>
      <c r="V200" s="46">
        <f>+SUM(J$9:J200)</f>
        <v>62.729294925000069</v>
      </c>
      <c r="W200" s="46">
        <f>+SUM(K$9:K200)</f>
        <v>48.176193539999964</v>
      </c>
      <c r="X200" s="46">
        <f>+SUM(L$9:L200)</f>
        <v>55.578985719999885</v>
      </c>
      <c r="Y200" s="46">
        <f>+SUM(M$9:M200)</f>
        <v>54.59095497000002</v>
      </c>
      <c r="Z200" s="46">
        <f>+SUM(N$9:N200)</f>
        <v>60.216763546500061</v>
      </c>
      <c r="AA200" s="46">
        <f>+SUM(O$9:O200)</f>
        <v>57.422385122300035</v>
      </c>
      <c r="AB200" s="46">
        <f>+SUM(P$9:P200)</f>
        <v>56.451308534800049</v>
      </c>
      <c r="AC200" s="46">
        <f>+SUM(Q$9:Q200)</f>
        <v>62.310784599000058</v>
      </c>
    </row>
    <row r="201" spans="2:29" ht="14.25" x14ac:dyDescent="0.2">
      <c r="B201" s="31">
        <v>193</v>
      </c>
      <c r="C201" s="31">
        <v>285</v>
      </c>
      <c r="D201" s="48">
        <f t="shared" si="3"/>
        <v>44754</v>
      </c>
      <c r="E201" s="31" t="str">
        <f>VLOOKUP(WEEKDAY(D201),'help sheet'!$A$1:$B$7,2,FALSE)</f>
        <v>Τρίτη</v>
      </c>
      <c r="F201" s="31">
        <v>193</v>
      </c>
      <c r="G201" s="30" t="s">
        <v>10</v>
      </c>
      <c r="H201" s="49">
        <f>VLOOKUP(B201,'c constant values '!$A$3:$N$368,4,FALSE)*'help sheet'!$D$11</f>
        <v>1E-8</v>
      </c>
      <c r="I201" s="49">
        <f>VLOOKUP(B201,'c constant values '!$A$3:$O$368,6,FALSE)*'help sheet'!$E$11+VLOOKUP('TKK 2022'!B201,'c constant values '!$A$3:$O$368,10,FALSE)*'help sheet'!$E$12</f>
        <v>0.191965051</v>
      </c>
      <c r="J201" s="49">
        <f>VLOOKUP(B201,'c constant values '!$A$3:$O$368,4,FALSE)*'help sheet'!$F$11+VLOOKUP('TKK 2022'!B201,'c constant values '!$A$3:$O$368,10,FALSE)*'help sheet'!$F$12</f>
        <v>2.1329458999999999E-2</v>
      </c>
      <c r="K201" s="49">
        <f>VLOOKUP(B201,'c constant values '!$A$3:$O$368,4,FALSE)*'help sheet'!$G$11+VLOOKUP(B201,'c constant values '!$A$3:$O$368,11,FALSE)*'help sheet'!$G$14</f>
        <v>0.43103447500000003</v>
      </c>
      <c r="L201" s="49">
        <f>VLOOKUP(B201,'c constant values '!$A$3:$O$368,12,FALSE)*'help sheet'!$H$13</f>
        <v>0.21678274</v>
      </c>
      <c r="M201" s="49">
        <f>VLOOKUP(B201,'c constant values '!$A$3:$O$368,13,FALSE)*'help sheet'!$I$13</f>
        <v>0.26248595000000002</v>
      </c>
      <c r="N201" s="49">
        <f>VLOOKUP(B201,'c constant values '!$A$3:$O$368,8,FALSE)*'help sheet'!$J$11+VLOOKUP('TKK 2022'!B201,'c constant values '!$A$3:$O$368,14,FALSE)*'help sheet'!$J$13</f>
        <v>0.11056383749999998</v>
      </c>
      <c r="O201" s="49">
        <f>VLOOKUP(B201,'c constant values '!$A$3:$O$368,4,FALSE)*'help sheet'!$K$11+VLOOKUP('TKK 2022'!B201,'c constant values '!$A$3:$O$368,12,FALSE)*'help sheet'!$K$13</f>
        <v>0.16692271210000001</v>
      </c>
      <c r="P201" s="49">
        <f>VLOOKUP(B201,'c constant values '!$A$3:$O$368,6,FALSE)*'help sheet'!$L$11+VLOOKUP('TKK 2022'!B201,'c constant values '!$A$3:$O$368,13,FALSE)*'help sheet'!$L$13</f>
        <v>0.20211418380000001</v>
      </c>
      <c r="Q201" s="49">
        <f>VLOOKUP(B201,'c constant values '!$A$3:$O$368,8,FALSE)*'help sheet'!$M$11+VLOOKUP('TKK 2022'!B201,'c constant values '!$A$3:$O$368,14,FALSE)*'help sheet'!$M$13</f>
        <v>3.1589675000000005E-2</v>
      </c>
      <c r="R201" s="29"/>
      <c r="S201" s="30" t="s">
        <v>10</v>
      </c>
      <c r="T201" s="46">
        <f>+SUM(H$9:H201)</f>
        <v>63.593765740000137</v>
      </c>
      <c r="U201" s="46">
        <f>+SUM(I$9:I201)</f>
        <v>55.914061835999945</v>
      </c>
      <c r="V201" s="46">
        <f>+SUM(J$9:J201)</f>
        <v>62.750624384000069</v>
      </c>
      <c r="W201" s="46">
        <f>+SUM(K$9:K201)</f>
        <v>48.607228014999961</v>
      </c>
      <c r="X201" s="46">
        <f>+SUM(L$9:L201)</f>
        <v>55.795768459999884</v>
      </c>
      <c r="Y201" s="46">
        <f>+SUM(M$9:M201)</f>
        <v>54.853440920000018</v>
      </c>
      <c r="Z201" s="46">
        <f>+SUM(N$9:N201)</f>
        <v>60.327327384000064</v>
      </c>
      <c r="AA201" s="46">
        <f>+SUM(O$9:O201)</f>
        <v>57.589307834400039</v>
      </c>
      <c r="AB201" s="46">
        <f>+SUM(P$9:P201)</f>
        <v>56.653422718600048</v>
      </c>
      <c r="AC201" s="46">
        <f>+SUM(Q$9:Q201)</f>
        <v>62.342374274000058</v>
      </c>
    </row>
    <row r="202" spans="2:29" ht="14.25" x14ac:dyDescent="0.2">
      <c r="B202" s="31">
        <v>194</v>
      </c>
      <c r="C202" s="31">
        <v>286</v>
      </c>
      <c r="D202" s="48">
        <f t="shared" si="3"/>
        <v>44755</v>
      </c>
      <c r="E202" s="31" t="str">
        <f>VLOOKUP(WEEKDAY(D202),'help sheet'!$A$1:$B$7,2,FALSE)</f>
        <v>Τετάρτη</v>
      </c>
      <c r="F202" s="31">
        <v>194</v>
      </c>
      <c r="G202" s="30" t="s">
        <v>10</v>
      </c>
      <c r="H202" s="49">
        <f>VLOOKUP(B202,'c constant values '!$A$3:$N$368,4,FALSE)*'help sheet'!$D$11</f>
        <v>1E-8</v>
      </c>
      <c r="I202" s="49">
        <f>VLOOKUP(B202,'c constant values '!$A$3:$O$368,6,FALSE)*'help sheet'!$E$11+VLOOKUP('TKK 2022'!B202,'c constant values '!$A$3:$O$368,10,FALSE)*'help sheet'!$E$12</f>
        <v>0.191965051</v>
      </c>
      <c r="J202" s="49">
        <f>VLOOKUP(B202,'c constant values '!$A$3:$O$368,4,FALSE)*'help sheet'!$F$11+VLOOKUP('TKK 2022'!B202,'c constant values '!$A$3:$O$368,10,FALSE)*'help sheet'!$F$12</f>
        <v>2.1329458999999999E-2</v>
      </c>
      <c r="K202" s="49">
        <f>VLOOKUP(B202,'c constant values '!$A$3:$O$368,4,FALSE)*'help sheet'!$G$11+VLOOKUP(B202,'c constant values '!$A$3:$O$368,11,FALSE)*'help sheet'!$G$14</f>
        <v>0.43103447500000003</v>
      </c>
      <c r="L202" s="49">
        <f>VLOOKUP(B202,'c constant values '!$A$3:$O$368,12,FALSE)*'help sheet'!$H$13</f>
        <v>0.21678274</v>
      </c>
      <c r="M202" s="49">
        <f>VLOOKUP(B202,'c constant values '!$A$3:$O$368,13,FALSE)*'help sheet'!$I$13</f>
        <v>0.26248595000000002</v>
      </c>
      <c r="N202" s="49">
        <f>VLOOKUP(B202,'c constant values '!$A$3:$O$368,8,FALSE)*'help sheet'!$J$11+VLOOKUP('TKK 2022'!B202,'c constant values '!$A$3:$O$368,14,FALSE)*'help sheet'!$J$13</f>
        <v>0.11056383749999998</v>
      </c>
      <c r="O202" s="49">
        <f>VLOOKUP(B202,'c constant values '!$A$3:$O$368,4,FALSE)*'help sheet'!$K$11+VLOOKUP('TKK 2022'!B202,'c constant values '!$A$3:$O$368,12,FALSE)*'help sheet'!$K$13</f>
        <v>0.16692271210000001</v>
      </c>
      <c r="P202" s="49">
        <f>VLOOKUP(B202,'c constant values '!$A$3:$O$368,6,FALSE)*'help sheet'!$L$11+VLOOKUP('TKK 2022'!B202,'c constant values '!$A$3:$O$368,13,FALSE)*'help sheet'!$L$13</f>
        <v>0.20211418380000001</v>
      </c>
      <c r="Q202" s="49">
        <f>VLOOKUP(B202,'c constant values '!$A$3:$O$368,8,FALSE)*'help sheet'!$M$11+VLOOKUP('TKK 2022'!B202,'c constant values '!$A$3:$O$368,14,FALSE)*'help sheet'!$M$13</f>
        <v>3.1589675000000005E-2</v>
      </c>
      <c r="R202" s="29"/>
      <c r="S202" s="30" t="s">
        <v>10</v>
      </c>
      <c r="T202" s="46">
        <f>+SUM(H$9:H202)</f>
        <v>63.593765750000138</v>
      </c>
      <c r="U202" s="46">
        <f>+SUM(I$9:I202)</f>
        <v>56.106026886999942</v>
      </c>
      <c r="V202" s="46">
        <f>+SUM(J$9:J202)</f>
        <v>62.77195384300007</v>
      </c>
      <c r="W202" s="46">
        <f>+SUM(K$9:K202)</f>
        <v>49.038262489999958</v>
      </c>
      <c r="X202" s="46">
        <f>+SUM(L$9:L202)</f>
        <v>56.012551199999884</v>
      </c>
      <c r="Y202" s="46">
        <f>+SUM(M$9:M202)</f>
        <v>55.115926870000017</v>
      </c>
      <c r="Z202" s="46">
        <f>+SUM(N$9:N202)</f>
        <v>60.437891221500067</v>
      </c>
      <c r="AA202" s="46">
        <f>+SUM(O$9:O202)</f>
        <v>57.756230546500042</v>
      </c>
      <c r="AB202" s="46">
        <f>+SUM(P$9:P202)</f>
        <v>56.855536902400047</v>
      </c>
      <c r="AC202" s="46">
        <f>+SUM(Q$9:Q202)</f>
        <v>62.373963949000057</v>
      </c>
    </row>
    <row r="203" spans="2:29" ht="14.25" x14ac:dyDescent="0.2">
      <c r="B203" s="31">
        <v>195</v>
      </c>
      <c r="C203" s="31">
        <v>287</v>
      </c>
      <c r="D203" s="48">
        <f t="shared" ref="D203:D266" si="4">D202+1</f>
        <v>44756</v>
      </c>
      <c r="E203" s="31" t="str">
        <f>VLOOKUP(WEEKDAY(D203),'help sheet'!$A$1:$B$7,2,FALSE)</f>
        <v>Πέμπτη</v>
      </c>
      <c r="F203" s="31">
        <v>195</v>
      </c>
      <c r="G203" s="30" t="s">
        <v>10</v>
      </c>
      <c r="H203" s="49">
        <f>VLOOKUP(B203,'c constant values '!$A$3:$N$368,4,FALSE)*'help sheet'!$D$11</f>
        <v>1E-8</v>
      </c>
      <c r="I203" s="49">
        <f>VLOOKUP(B203,'c constant values '!$A$3:$O$368,6,FALSE)*'help sheet'!$E$11+VLOOKUP('TKK 2022'!B203,'c constant values '!$A$3:$O$368,10,FALSE)*'help sheet'!$E$12</f>
        <v>0.191965051</v>
      </c>
      <c r="J203" s="49">
        <f>VLOOKUP(B203,'c constant values '!$A$3:$O$368,4,FALSE)*'help sheet'!$F$11+VLOOKUP('TKK 2022'!B203,'c constant values '!$A$3:$O$368,10,FALSE)*'help sheet'!$F$12</f>
        <v>2.1329458999999999E-2</v>
      </c>
      <c r="K203" s="49">
        <f>VLOOKUP(B203,'c constant values '!$A$3:$O$368,4,FALSE)*'help sheet'!$G$11+VLOOKUP(B203,'c constant values '!$A$3:$O$368,11,FALSE)*'help sheet'!$G$14</f>
        <v>0.43103447500000003</v>
      </c>
      <c r="L203" s="49">
        <f>VLOOKUP(B203,'c constant values '!$A$3:$O$368,12,FALSE)*'help sheet'!$H$13</f>
        <v>0.21678274</v>
      </c>
      <c r="M203" s="49">
        <f>VLOOKUP(B203,'c constant values '!$A$3:$O$368,13,FALSE)*'help sheet'!$I$13</f>
        <v>0.26248595000000002</v>
      </c>
      <c r="N203" s="49">
        <f>VLOOKUP(B203,'c constant values '!$A$3:$O$368,8,FALSE)*'help sheet'!$J$11+VLOOKUP('TKK 2022'!B203,'c constant values '!$A$3:$O$368,14,FALSE)*'help sheet'!$J$13</f>
        <v>0.11056383749999998</v>
      </c>
      <c r="O203" s="49">
        <f>VLOOKUP(B203,'c constant values '!$A$3:$O$368,4,FALSE)*'help sheet'!$K$11+VLOOKUP('TKK 2022'!B203,'c constant values '!$A$3:$O$368,12,FALSE)*'help sheet'!$K$13</f>
        <v>0.16692271210000001</v>
      </c>
      <c r="P203" s="49">
        <f>VLOOKUP(B203,'c constant values '!$A$3:$O$368,6,FALSE)*'help sheet'!$L$11+VLOOKUP('TKK 2022'!B203,'c constant values '!$A$3:$O$368,13,FALSE)*'help sheet'!$L$13</f>
        <v>0.20211418380000001</v>
      </c>
      <c r="Q203" s="49">
        <f>VLOOKUP(B203,'c constant values '!$A$3:$O$368,8,FALSE)*'help sheet'!$M$11+VLOOKUP('TKK 2022'!B203,'c constant values '!$A$3:$O$368,14,FALSE)*'help sheet'!$M$13</f>
        <v>3.1589675000000005E-2</v>
      </c>
      <c r="R203" s="29"/>
      <c r="S203" s="30" t="s">
        <v>10</v>
      </c>
      <c r="T203" s="46">
        <f>+SUM(H$9:H203)</f>
        <v>63.593765760000139</v>
      </c>
      <c r="U203" s="46">
        <f>+SUM(I$9:I203)</f>
        <v>56.297991937999939</v>
      </c>
      <c r="V203" s="46">
        <f>+SUM(J$9:J203)</f>
        <v>62.79328330200007</v>
      </c>
      <c r="W203" s="46">
        <f>+SUM(K$9:K203)</f>
        <v>49.469296964999955</v>
      </c>
      <c r="X203" s="46">
        <f>+SUM(L$9:L203)</f>
        <v>56.229333939999883</v>
      </c>
      <c r="Y203" s="46">
        <f>+SUM(M$9:M203)</f>
        <v>55.378412820000015</v>
      </c>
      <c r="Z203" s="46">
        <f>+SUM(N$9:N203)</f>
        <v>60.548455059000069</v>
      </c>
      <c r="AA203" s="46">
        <f>+SUM(O$9:O203)</f>
        <v>57.923153258600045</v>
      </c>
      <c r="AB203" s="46">
        <f>+SUM(P$9:P203)</f>
        <v>57.057651086200046</v>
      </c>
      <c r="AC203" s="46">
        <f>+SUM(Q$9:Q203)</f>
        <v>62.405553624000056</v>
      </c>
    </row>
    <row r="204" spans="2:29" ht="14.25" x14ac:dyDescent="0.2">
      <c r="B204" s="31">
        <v>196</v>
      </c>
      <c r="C204" s="31">
        <v>288</v>
      </c>
      <c r="D204" s="48">
        <f t="shared" si="4"/>
        <v>44757</v>
      </c>
      <c r="E204" s="31" t="str">
        <f>VLOOKUP(WEEKDAY(D204),'help sheet'!$A$1:$B$7,2,FALSE)</f>
        <v xml:space="preserve">Παρασκευή </v>
      </c>
      <c r="F204" s="31">
        <v>196</v>
      </c>
      <c r="G204" s="30" t="s">
        <v>10</v>
      </c>
      <c r="H204" s="49">
        <f>VLOOKUP(B204,'c constant values '!$A$3:$N$368,4,FALSE)*'help sheet'!$D$11</f>
        <v>1E-8</v>
      </c>
      <c r="I204" s="49">
        <f>VLOOKUP(B204,'c constant values '!$A$3:$O$368,6,FALSE)*'help sheet'!$E$11+VLOOKUP('TKK 2022'!B204,'c constant values '!$A$3:$O$368,10,FALSE)*'help sheet'!$E$12</f>
        <v>0.191965051</v>
      </c>
      <c r="J204" s="49">
        <f>VLOOKUP(B204,'c constant values '!$A$3:$O$368,4,FALSE)*'help sheet'!$F$11+VLOOKUP('TKK 2022'!B204,'c constant values '!$A$3:$O$368,10,FALSE)*'help sheet'!$F$12</f>
        <v>2.1329458999999999E-2</v>
      </c>
      <c r="K204" s="49">
        <f>VLOOKUP(B204,'c constant values '!$A$3:$O$368,4,FALSE)*'help sheet'!$G$11+VLOOKUP(B204,'c constant values '!$A$3:$O$368,11,FALSE)*'help sheet'!$G$14</f>
        <v>0.43103447500000003</v>
      </c>
      <c r="L204" s="49">
        <f>VLOOKUP(B204,'c constant values '!$A$3:$O$368,12,FALSE)*'help sheet'!$H$13</f>
        <v>0.21678274</v>
      </c>
      <c r="M204" s="49">
        <f>VLOOKUP(B204,'c constant values '!$A$3:$O$368,13,FALSE)*'help sheet'!$I$13</f>
        <v>0.26248595000000002</v>
      </c>
      <c r="N204" s="49">
        <f>VLOOKUP(B204,'c constant values '!$A$3:$O$368,8,FALSE)*'help sheet'!$J$11+VLOOKUP('TKK 2022'!B204,'c constant values '!$A$3:$O$368,14,FALSE)*'help sheet'!$J$13</f>
        <v>0.11056383749999998</v>
      </c>
      <c r="O204" s="49">
        <f>VLOOKUP(B204,'c constant values '!$A$3:$O$368,4,FALSE)*'help sheet'!$K$11+VLOOKUP('TKK 2022'!B204,'c constant values '!$A$3:$O$368,12,FALSE)*'help sheet'!$K$13</f>
        <v>0.16692271210000001</v>
      </c>
      <c r="P204" s="49">
        <f>VLOOKUP(B204,'c constant values '!$A$3:$O$368,6,FALSE)*'help sheet'!$L$11+VLOOKUP('TKK 2022'!B204,'c constant values '!$A$3:$O$368,13,FALSE)*'help sheet'!$L$13</f>
        <v>0.20211418380000001</v>
      </c>
      <c r="Q204" s="49">
        <f>VLOOKUP(B204,'c constant values '!$A$3:$O$368,8,FALSE)*'help sheet'!$M$11+VLOOKUP('TKK 2022'!B204,'c constant values '!$A$3:$O$368,14,FALSE)*'help sheet'!$M$13</f>
        <v>3.1589675000000005E-2</v>
      </c>
      <c r="R204" s="29"/>
      <c r="S204" s="30" t="s">
        <v>10</v>
      </c>
      <c r="T204" s="46">
        <f>+SUM(H$9:H204)</f>
        <v>63.59376577000014</v>
      </c>
      <c r="U204" s="46">
        <f>+SUM(I$9:I204)</f>
        <v>56.489956988999936</v>
      </c>
      <c r="V204" s="46">
        <f>+SUM(J$9:J204)</f>
        <v>62.81461276100007</v>
      </c>
      <c r="W204" s="46">
        <f>+SUM(K$9:K204)</f>
        <v>49.900331439999952</v>
      </c>
      <c r="X204" s="46">
        <f>+SUM(L$9:L204)</f>
        <v>56.446116679999882</v>
      </c>
      <c r="Y204" s="46">
        <f>+SUM(M$9:M204)</f>
        <v>55.640898770000014</v>
      </c>
      <c r="Z204" s="46">
        <f>+SUM(N$9:N204)</f>
        <v>60.659018896500072</v>
      </c>
      <c r="AA204" s="46">
        <f>+SUM(O$9:O204)</f>
        <v>58.090075970700049</v>
      </c>
      <c r="AB204" s="46">
        <f>+SUM(P$9:P204)</f>
        <v>57.259765270000045</v>
      </c>
      <c r="AC204" s="46">
        <f>+SUM(Q$9:Q204)</f>
        <v>62.437143299000056</v>
      </c>
    </row>
    <row r="205" spans="2:29" ht="14.25" x14ac:dyDescent="0.2">
      <c r="B205" s="31">
        <v>197</v>
      </c>
      <c r="C205" s="31">
        <v>289</v>
      </c>
      <c r="D205" s="48">
        <f t="shared" si="4"/>
        <v>44758</v>
      </c>
      <c r="E205" s="31" t="str">
        <f>VLOOKUP(WEEKDAY(D205),'help sheet'!$A$1:$B$7,2,FALSE)</f>
        <v>Σάββατο</v>
      </c>
      <c r="F205" s="31">
        <v>197</v>
      </c>
      <c r="G205" s="30" t="s">
        <v>10</v>
      </c>
      <c r="H205" s="49">
        <f>VLOOKUP(B205,'c constant values '!$A$3:$N$368,4,FALSE)*'help sheet'!$D$11</f>
        <v>1E-8</v>
      </c>
      <c r="I205" s="49">
        <f>VLOOKUP(B205,'c constant values '!$A$3:$O$368,6,FALSE)*'help sheet'!$E$11+VLOOKUP('TKK 2022'!B205,'c constant values '!$A$3:$O$368,10,FALSE)*'help sheet'!$E$12</f>
        <v>0.191965051</v>
      </c>
      <c r="J205" s="49">
        <f>VLOOKUP(B205,'c constant values '!$A$3:$O$368,4,FALSE)*'help sheet'!$F$11+VLOOKUP('TKK 2022'!B205,'c constant values '!$A$3:$O$368,10,FALSE)*'help sheet'!$F$12</f>
        <v>2.1329458999999999E-2</v>
      </c>
      <c r="K205" s="49">
        <f>VLOOKUP(B205,'c constant values '!$A$3:$O$368,4,FALSE)*'help sheet'!$G$11+VLOOKUP(B205,'c constant values '!$A$3:$O$368,11,FALSE)*'help sheet'!$G$14</f>
        <v>0.43103447500000003</v>
      </c>
      <c r="L205" s="49">
        <f>VLOOKUP(B205,'c constant values '!$A$3:$O$368,12,FALSE)*'help sheet'!$H$13</f>
        <v>0.21678274</v>
      </c>
      <c r="M205" s="49">
        <f>VLOOKUP(B205,'c constant values '!$A$3:$O$368,13,FALSE)*'help sheet'!$I$13</f>
        <v>0.26248595000000002</v>
      </c>
      <c r="N205" s="49">
        <f>VLOOKUP(B205,'c constant values '!$A$3:$O$368,8,FALSE)*'help sheet'!$J$11+VLOOKUP('TKK 2022'!B205,'c constant values '!$A$3:$O$368,14,FALSE)*'help sheet'!$J$13</f>
        <v>1E-8</v>
      </c>
      <c r="O205" s="49">
        <f>VLOOKUP(B205,'c constant values '!$A$3:$O$368,4,FALSE)*'help sheet'!$K$11+VLOOKUP('TKK 2022'!B205,'c constant values '!$A$3:$O$368,12,FALSE)*'help sheet'!$K$13</f>
        <v>0.16692271210000001</v>
      </c>
      <c r="P205" s="49">
        <f>VLOOKUP(B205,'c constant values '!$A$3:$O$368,6,FALSE)*'help sheet'!$L$11+VLOOKUP('TKK 2022'!B205,'c constant values '!$A$3:$O$368,13,FALSE)*'help sheet'!$L$13</f>
        <v>0.20211418380000001</v>
      </c>
      <c r="Q205" s="49">
        <f>VLOOKUP(B205,'c constant values '!$A$3:$O$368,8,FALSE)*'help sheet'!$M$11+VLOOKUP('TKK 2022'!B205,'c constant values '!$A$3:$O$368,14,FALSE)*'help sheet'!$M$13</f>
        <v>1.0000000000000002E-8</v>
      </c>
      <c r="R205" s="29"/>
      <c r="S205" s="30" t="s">
        <v>10</v>
      </c>
      <c r="T205" s="46">
        <f>+SUM(H$9:H205)</f>
        <v>63.59376578000014</v>
      </c>
      <c r="U205" s="46">
        <f>+SUM(I$9:I205)</f>
        <v>56.681922039999932</v>
      </c>
      <c r="V205" s="46">
        <f>+SUM(J$9:J205)</f>
        <v>62.835942220000071</v>
      </c>
      <c r="W205" s="46">
        <f>+SUM(K$9:K205)</f>
        <v>50.331365914999949</v>
      </c>
      <c r="X205" s="46">
        <f>+SUM(L$9:L205)</f>
        <v>56.662899419999881</v>
      </c>
      <c r="Y205" s="46">
        <f>+SUM(M$9:M205)</f>
        <v>55.903384720000012</v>
      </c>
      <c r="Z205" s="46">
        <f>+SUM(N$9:N205)</f>
        <v>60.659018906500073</v>
      </c>
      <c r="AA205" s="46">
        <f>+SUM(O$9:O205)</f>
        <v>58.256998682800052</v>
      </c>
      <c r="AB205" s="46">
        <f>+SUM(P$9:P205)</f>
        <v>57.461879453800044</v>
      </c>
      <c r="AC205" s="46">
        <f>+SUM(Q$9:Q205)</f>
        <v>62.437143309000056</v>
      </c>
    </row>
    <row r="206" spans="2:29" ht="14.25" x14ac:dyDescent="0.2">
      <c r="B206" s="31">
        <v>198</v>
      </c>
      <c r="C206" s="31">
        <v>290</v>
      </c>
      <c r="D206" s="48">
        <f t="shared" si="4"/>
        <v>44759</v>
      </c>
      <c r="E206" s="31" t="str">
        <f>VLOOKUP(WEEKDAY(D206),'help sheet'!$A$1:$B$7,2,FALSE)</f>
        <v>Κυριακή</v>
      </c>
      <c r="F206" s="31">
        <v>198</v>
      </c>
      <c r="G206" s="30" t="s">
        <v>10</v>
      </c>
      <c r="H206" s="49">
        <f>VLOOKUP(B206,'c constant values '!$A$3:$N$368,4,FALSE)*'help sheet'!$D$11</f>
        <v>1E-8</v>
      </c>
      <c r="I206" s="49">
        <f>VLOOKUP(B206,'c constant values '!$A$3:$O$368,6,FALSE)*'help sheet'!$E$11+VLOOKUP('TKK 2022'!B206,'c constant values '!$A$3:$O$368,10,FALSE)*'help sheet'!$E$12</f>
        <v>0.191965051</v>
      </c>
      <c r="J206" s="49">
        <f>VLOOKUP(B206,'c constant values '!$A$3:$O$368,4,FALSE)*'help sheet'!$F$11+VLOOKUP('TKK 2022'!B206,'c constant values '!$A$3:$O$368,10,FALSE)*'help sheet'!$F$12</f>
        <v>2.1329458999999999E-2</v>
      </c>
      <c r="K206" s="49">
        <f>VLOOKUP(B206,'c constant values '!$A$3:$O$368,4,FALSE)*'help sheet'!$G$11+VLOOKUP(B206,'c constant values '!$A$3:$O$368,11,FALSE)*'help sheet'!$G$14</f>
        <v>0.43103447500000003</v>
      </c>
      <c r="L206" s="49">
        <f>VLOOKUP(B206,'c constant values '!$A$3:$O$368,12,FALSE)*'help sheet'!$H$13</f>
        <v>0.21678274</v>
      </c>
      <c r="M206" s="49">
        <f>VLOOKUP(B206,'c constant values '!$A$3:$O$368,13,FALSE)*'help sheet'!$I$13</f>
        <v>1E-8</v>
      </c>
      <c r="N206" s="49">
        <f>VLOOKUP(B206,'c constant values '!$A$3:$O$368,8,FALSE)*'help sheet'!$J$11+VLOOKUP('TKK 2022'!B206,'c constant values '!$A$3:$O$368,14,FALSE)*'help sheet'!$J$13</f>
        <v>1E-8</v>
      </c>
      <c r="O206" s="49">
        <f>VLOOKUP(B206,'c constant values '!$A$3:$O$368,4,FALSE)*'help sheet'!$K$11+VLOOKUP('TKK 2022'!B206,'c constant values '!$A$3:$O$368,12,FALSE)*'help sheet'!$K$13</f>
        <v>0.16692271210000001</v>
      </c>
      <c r="P206" s="49">
        <f>VLOOKUP(B206,'c constant values '!$A$3:$O$368,6,FALSE)*'help sheet'!$L$11+VLOOKUP('TKK 2022'!B206,'c constant values '!$A$3:$O$368,13,FALSE)*'help sheet'!$L$13</f>
        <v>1.0000000000000002E-8</v>
      </c>
      <c r="Q206" s="49">
        <f>VLOOKUP(B206,'c constant values '!$A$3:$O$368,8,FALSE)*'help sheet'!$M$11+VLOOKUP('TKK 2022'!B206,'c constant values '!$A$3:$O$368,14,FALSE)*'help sheet'!$M$13</f>
        <v>1.0000000000000002E-8</v>
      </c>
      <c r="R206" s="29"/>
      <c r="S206" s="30" t="s">
        <v>10</v>
      </c>
      <c r="T206" s="46">
        <f>+SUM(H$9:H206)</f>
        <v>63.593765790000141</v>
      </c>
      <c r="U206" s="46">
        <f>+SUM(I$9:I206)</f>
        <v>56.873887090999929</v>
      </c>
      <c r="V206" s="46">
        <f>+SUM(J$9:J206)</f>
        <v>62.857271679000071</v>
      </c>
      <c r="W206" s="46">
        <f>+SUM(K$9:K206)</f>
        <v>50.762400389999947</v>
      </c>
      <c r="X206" s="46">
        <f>+SUM(L$9:L206)</f>
        <v>56.879682159999881</v>
      </c>
      <c r="Y206" s="46">
        <f>+SUM(M$9:M206)</f>
        <v>55.903384730000013</v>
      </c>
      <c r="Z206" s="46">
        <f>+SUM(N$9:N206)</f>
        <v>60.659018916500074</v>
      </c>
      <c r="AA206" s="46">
        <f>+SUM(O$9:O206)</f>
        <v>58.423921394900056</v>
      </c>
      <c r="AB206" s="46">
        <f>+SUM(P$9:P206)</f>
        <v>57.461879463800045</v>
      </c>
      <c r="AC206" s="46">
        <f>+SUM(Q$9:Q206)</f>
        <v>62.437143319000057</v>
      </c>
    </row>
    <row r="207" spans="2:29" ht="14.25" x14ac:dyDescent="0.2">
      <c r="B207" s="31">
        <v>199</v>
      </c>
      <c r="C207" s="31">
        <v>291</v>
      </c>
      <c r="D207" s="48">
        <f t="shared" si="4"/>
        <v>44760</v>
      </c>
      <c r="E207" s="31" t="str">
        <f>VLOOKUP(WEEKDAY(D207),'help sheet'!$A$1:$B$7,2,FALSE)</f>
        <v>Δευτέρα</v>
      </c>
      <c r="F207" s="31">
        <v>199</v>
      </c>
      <c r="G207" s="30" t="s">
        <v>10</v>
      </c>
      <c r="H207" s="49">
        <f>VLOOKUP(B207,'c constant values '!$A$3:$N$368,4,FALSE)*'help sheet'!$D$11</f>
        <v>1E-8</v>
      </c>
      <c r="I207" s="49">
        <f>VLOOKUP(B207,'c constant values '!$A$3:$O$368,6,FALSE)*'help sheet'!$E$11+VLOOKUP('TKK 2022'!B207,'c constant values '!$A$3:$O$368,10,FALSE)*'help sheet'!$E$12</f>
        <v>0.191965051</v>
      </c>
      <c r="J207" s="49">
        <f>VLOOKUP(B207,'c constant values '!$A$3:$O$368,4,FALSE)*'help sheet'!$F$11+VLOOKUP('TKK 2022'!B207,'c constant values '!$A$3:$O$368,10,FALSE)*'help sheet'!$F$12</f>
        <v>2.1329458999999999E-2</v>
      </c>
      <c r="K207" s="49">
        <f>VLOOKUP(B207,'c constant values '!$A$3:$O$368,4,FALSE)*'help sheet'!$G$11+VLOOKUP(B207,'c constant values '!$A$3:$O$368,11,FALSE)*'help sheet'!$G$14</f>
        <v>0.43103447500000003</v>
      </c>
      <c r="L207" s="49">
        <f>VLOOKUP(B207,'c constant values '!$A$3:$O$368,12,FALSE)*'help sheet'!$H$13</f>
        <v>0.21678274</v>
      </c>
      <c r="M207" s="49">
        <f>VLOOKUP(B207,'c constant values '!$A$3:$O$368,13,FALSE)*'help sheet'!$I$13</f>
        <v>0.26248595000000002</v>
      </c>
      <c r="N207" s="49">
        <f>VLOOKUP(B207,'c constant values '!$A$3:$O$368,8,FALSE)*'help sheet'!$J$11+VLOOKUP('TKK 2022'!B207,'c constant values '!$A$3:$O$368,14,FALSE)*'help sheet'!$J$13</f>
        <v>0.11056383749999998</v>
      </c>
      <c r="O207" s="49">
        <f>VLOOKUP(B207,'c constant values '!$A$3:$O$368,4,FALSE)*'help sheet'!$K$11+VLOOKUP('TKK 2022'!B207,'c constant values '!$A$3:$O$368,12,FALSE)*'help sheet'!$K$13</f>
        <v>0.16692271210000001</v>
      </c>
      <c r="P207" s="49">
        <f>VLOOKUP(B207,'c constant values '!$A$3:$O$368,6,FALSE)*'help sheet'!$L$11+VLOOKUP('TKK 2022'!B207,'c constant values '!$A$3:$O$368,13,FALSE)*'help sheet'!$L$13</f>
        <v>0.20211418380000001</v>
      </c>
      <c r="Q207" s="49">
        <f>VLOOKUP(B207,'c constant values '!$A$3:$O$368,8,FALSE)*'help sheet'!$M$11+VLOOKUP('TKK 2022'!B207,'c constant values '!$A$3:$O$368,14,FALSE)*'help sheet'!$M$13</f>
        <v>3.1589675000000005E-2</v>
      </c>
      <c r="R207" s="29"/>
      <c r="S207" s="30" t="s">
        <v>10</v>
      </c>
      <c r="T207" s="46">
        <f>+SUM(H$9:H207)</f>
        <v>63.593765800000142</v>
      </c>
      <c r="U207" s="46">
        <f>+SUM(I$9:I207)</f>
        <v>57.065852141999926</v>
      </c>
      <c r="V207" s="46">
        <f>+SUM(J$9:J207)</f>
        <v>62.878601138000072</v>
      </c>
      <c r="W207" s="46">
        <f>+SUM(K$9:K207)</f>
        <v>51.193434864999944</v>
      </c>
      <c r="X207" s="46">
        <f>+SUM(L$9:L207)</f>
        <v>57.09646489999988</v>
      </c>
      <c r="Y207" s="46">
        <f>+SUM(M$9:M207)</f>
        <v>56.165870680000012</v>
      </c>
      <c r="Z207" s="46">
        <f>+SUM(N$9:N207)</f>
        <v>60.769582754000076</v>
      </c>
      <c r="AA207" s="46">
        <f>+SUM(O$9:O207)</f>
        <v>58.590844107000059</v>
      </c>
      <c r="AB207" s="46">
        <f>+SUM(P$9:P207)</f>
        <v>57.663993647600044</v>
      </c>
      <c r="AC207" s="46">
        <f>+SUM(Q$9:Q207)</f>
        <v>62.468732994000057</v>
      </c>
    </row>
    <row r="208" spans="2:29" ht="14.25" x14ac:dyDescent="0.2">
      <c r="B208" s="31">
        <v>200</v>
      </c>
      <c r="C208" s="31">
        <v>292</v>
      </c>
      <c r="D208" s="48">
        <f t="shared" si="4"/>
        <v>44761</v>
      </c>
      <c r="E208" s="31" t="str">
        <f>VLOOKUP(WEEKDAY(D208),'help sheet'!$A$1:$B$7,2,FALSE)</f>
        <v>Τρίτη</v>
      </c>
      <c r="F208" s="31">
        <v>200</v>
      </c>
      <c r="G208" s="30" t="s">
        <v>10</v>
      </c>
      <c r="H208" s="49">
        <f>VLOOKUP(B208,'c constant values '!$A$3:$N$368,4,FALSE)*'help sheet'!$D$11</f>
        <v>1E-8</v>
      </c>
      <c r="I208" s="49">
        <f>VLOOKUP(B208,'c constant values '!$A$3:$O$368,6,FALSE)*'help sheet'!$E$11+VLOOKUP('TKK 2022'!B208,'c constant values '!$A$3:$O$368,10,FALSE)*'help sheet'!$E$12</f>
        <v>0.191965051</v>
      </c>
      <c r="J208" s="49">
        <f>VLOOKUP(B208,'c constant values '!$A$3:$O$368,4,FALSE)*'help sheet'!$F$11+VLOOKUP('TKK 2022'!B208,'c constant values '!$A$3:$O$368,10,FALSE)*'help sheet'!$F$12</f>
        <v>2.1329458999999999E-2</v>
      </c>
      <c r="K208" s="49">
        <f>VLOOKUP(B208,'c constant values '!$A$3:$O$368,4,FALSE)*'help sheet'!$G$11+VLOOKUP(B208,'c constant values '!$A$3:$O$368,11,FALSE)*'help sheet'!$G$14</f>
        <v>0.43103447500000003</v>
      </c>
      <c r="L208" s="49">
        <f>VLOOKUP(B208,'c constant values '!$A$3:$O$368,12,FALSE)*'help sheet'!$H$13</f>
        <v>0.21678274</v>
      </c>
      <c r="M208" s="49">
        <f>VLOOKUP(B208,'c constant values '!$A$3:$O$368,13,FALSE)*'help sheet'!$I$13</f>
        <v>0.26248595000000002</v>
      </c>
      <c r="N208" s="49">
        <f>VLOOKUP(B208,'c constant values '!$A$3:$O$368,8,FALSE)*'help sheet'!$J$11+VLOOKUP('TKK 2022'!B208,'c constant values '!$A$3:$O$368,14,FALSE)*'help sheet'!$J$13</f>
        <v>0.11056383749999998</v>
      </c>
      <c r="O208" s="49">
        <f>VLOOKUP(B208,'c constant values '!$A$3:$O$368,4,FALSE)*'help sheet'!$K$11+VLOOKUP('TKK 2022'!B208,'c constant values '!$A$3:$O$368,12,FALSE)*'help sheet'!$K$13</f>
        <v>0.16692271210000001</v>
      </c>
      <c r="P208" s="49">
        <f>VLOOKUP(B208,'c constant values '!$A$3:$O$368,6,FALSE)*'help sheet'!$L$11+VLOOKUP('TKK 2022'!B208,'c constant values '!$A$3:$O$368,13,FALSE)*'help sheet'!$L$13</f>
        <v>0.20211418380000001</v>
      </c>
      <c r="Q208" s="49">
        <f>VLOOKUP(B208,'c constant values '!$A$3:$O$368,8,FALSE)*'help sheet'!$M$11+VLOOKUP('TKK 2022'!B208,'c constant values '!$A$3:$O$368,14,FALSE)*'help sheet'!$M$13</f>
        <v>3.1589675000000005E-2</v>
      </c>
      <c r="R208" s="29"/>
      <c r="S208" s="30" t="s">
        <v>10</v>
      </c>
      <c r="T208" s="46">
        <f>+SUM(H$9:H208)</f>
        <v>63.593765810000143</v>
      </c>
      <c r="U208" s="46">
        <f>+SUM(I$9:I208)</f>
        <v>57.257817192999923</v>
      </c>
      <c r="V208" s="46">
        <f>+SUM(J$9:J208)</f>
        <v>62.899930597000072</v>
      </c>
      <c r="W208" s="46">
        <f>+SUM(K$9:K208)</f>
        <v>51.624469339999941</v>
      </c>
      <c r="X208" s="46">
        <f>+SUM(L$9:L208)</f>
        <v>57.313247639999879</v>
      </c>
      <c r="Y208" s="46">
        <f>+SUM(M$9:M208)</f>
        <v>56.42835663000001</v>
      </c>
      <c r="Z208" s="46">
        <f>+SUM(N$9:N208)</f>
        <v>60.880146591500079</v>
      </c>
      <c r="AA208" s="46">
        <f>+SUM(O$9:O208)</f>
        <v>58.757766819100063</v>
      </c>
      <c r="AB208" s="46">
        <f>+SUM(P$9:P208)</f>
        <v>57.866107831400043</v>
      </c>
      <c r="AC208" s="46">
        <f>+SUM(Q$9:Q208)</f>
        <v>62.500322669000056</v>
      </c>
    </row>
    <row r="209" spans="2:29" ht="14.25" x14ac:dyDescent="0.2">
      <c r="B209" s="31">
        <v>201</v>
      </c>
      <c r="C209" s="31">
        <v>293</v>
      </c>
      <c r="D209" s="48">
        <f t="shared" si="4"/>
        <v>44762</v>
      </c>
      <c r="E209" s="31" t="str">
        <f>VLOOKUP(WEEKDAY(D209),'help sheet'!$A$1:$B$7,2,FALSE)</f>
        <v>Τετάρτη</v>
      </c>
      <c r="F209" s="31">
        <v>201</v>
      </c>
      <c r="G209" s="30" t="s">
        <v>10</v>
      </c>
      <c r="H209" s="49">
        <f>VLOOKUP(B209,'c constant values '!$A$3:$N$368,4,FALSE)*'help sheet'!$D$11</f>
        <v>1E-8</v>
      </c>
      <c r="I209" s="49">
        <f>VLOOKUP(B209,'c constant values '!$A$3:$O$368,6,FALSE)*'help sheet'!$E$11+VLOOKUP('TKK 2022'!B209,'c constant values '!$A$3:$O$368,10,FALSE)*'help sheet'!$E$12</f>
        <v>0.191965051</v>
      </c>
      <c r="J209" s="49">
        <f>VLOOKUP(B209,'c constant values '!$A$3:$O$368,4,FALSE)*'help sheet'!$F$11+VLOOKUP('TKK 2022'!B209,'c constant values '!$A$3:$O$368,10,FALSE)*'help sheet'!$F$12</f>
        <v>2.1329458999999999E-2</v>
      </c>
      <c r="K209" s="49">
        <f>VLOOKUP(B209,'c constant values '!$A$3:$O$368,4,FALSE)*'help sheet'!$G$11+VLOOKUP(B209,'c constant values '!$A$3:$O$368,11,FALSE)*'help sheet'!$G$14</f>
        <v>0.43103447500000003</v>
      </c>
      <c r="L209" s="49">
        <f>VLOOKUP(B209,'c constant values '!$A$3:$O$368,12,FALSE)*'help sheet'!$H$13</f>
        <v>0.21678274</v>
      </c>
      <c r="M209" s="49">
        <f>VLOOKUP(B209,'c constant values '!$A$3:$O$368,13,FALSE)*'help sheet'!$I$13</f>
        <v>0.26248595000000002</v>
      </c>
      <c r="N209" s="49">
        <f>VLOOKUP(B209,'c constant values '!$A$3:$O$368,8,FALSE)*'help sheet'!$J$11+VLOOKUP('TKK 2022'!B209,'c constant values '!$A$3:$O$368,14,FALSE)*'help sheet'!$J$13</f>
        <v>0.11056383749999998</v>
      </c>
      <c r="O209" s="49">
        <f>VLOOKUP(B209,'c constant values '!$A$3:$O$368,4,FALSE)*'help sheet'!$K$11+VLOOKUP('TKK 2022'!B209,'c constant values '!$A$3:$O$368,12,FALSE)*'help sheet'!$K$13</f>
        <v>0.16692271210000001</v>
      </c>
      <c r="P209" s="49">
        <f>VLOOKUP(B209,'c constant values '!$A$3:$O$368,6,FALSE)*'help sheet'!$L$11+VLOOKUP('TKK 2022'!B209,'c constant values '!$A$3:$O$368,13,FALSE)*'help sheet'!$L$13</f>
        <v>0.20211418380000001</v>
      </c>
      <c r="Q209" s="49">
        <f>VLOOKUP(B209,'c constant values '!$A$3:$O$368,8,FALSE)*'help sheet'!$M$11+VLOOKUP('TKK 2022'!B209,'c constant values '!$A$3:$O$368,14,FALSE)*'help sheet'!$M$13</f>
        <v>3.1589675000000005E-2</v>
      </c>
      <c r="R209" s="29"/>
      <c r="S209" s="30" t="s">
        <v>10</v>
      </c>
      <c r="T209" s="46">
        <f>+SUM(H$9:H209)</f>
        <v>63.593765820000144</v>
      </c>
      <c r="U209" s="46">
        <f>+SUM(I$9:I209)</f>
        <v>57.44978224399992</v>
      </c>
      <c r="V209" s="46">
        <f>+SUM(J$9:J209)</f>
        <v>62.921260056000072</v>
      </c>
      <c r="W209" s="46">
        <f>+SUM(K$9:K209)</f>
        <v>52.055503814999938</v>
      </c>
      <c r="X209" s="46">
        <f>+SUM(L$9:L209)</f>
        <v>57.530030379999879</v>
      </c>
      <c r="Y209" s="46">
        <f>+SUM(M$9:M209)</f>
        <v>56.690842580000009</v>
      </c>
      <c r="Z209" s="46">
        <f>+SUM(N$9:N209)</f>
        <v>60.990710429000082</v>
      </c>
      <c r="AA209" s="46">
        <f>+SUM(O$9:O209)</f>
        <v>58.924689531200066</v>
      </c>
      <c r="AB209" s="46">
        <f>+SUM(P$9:P209)</f>
        <v>58.068222015200043</v>
      </c>
      <c r="AC209" s="46">
        <f>+SUM(Q$9:Q209)</f>
        <v>62.531912344000055</v>
      </c>
    </row>
    <row r="210" spans="2:29" ht="14.25" x14ac:dyDescent="0.2">
      <c r="B210" s="31">
        <v>202</v>
      </c>
      <c r="C210" s="31">
        <v>294</v>
      </c>
      <c r="D210" s="48">
        <f t="shared" si="4"/>
        <v>44763</v>
      </c>
      <c r="E210" s="31" t="str">
        <f>VLOOKUP(WEEKDAY(D210),'help sheet'!$A$1:$B$7,2,FALSE)</f>
        <v>Πέμπτη</v>
      </c>
      <c r="F210" s="31">
        <v>202</v>
      </c>
      <c r="G210" s="30" t="s">
        <v>10</v>
      </c>
      <c r="H210" s="49">
        <f>VLOOKUP(B210,'c constant values '!$A$3:$N$368,4,FALSE)*'help sheet'!$D$11</f>
        <v>1E-8</v>
      </c>
      <c r="I210" s="49">
        <f>VLOOKUP(B210,'c constant values '!$A$3:$O$368,6,FALSE)*'help sheet'!$E$11+VLOOKUP('TKK 2022'!B210,'c constant values '!$A$3:$O$368,10,FALSE)*'help sheet'!$E$12</f>
        <v>0.191965051</v>
      </c>
      <c r="J210" s="49">
        <f>VLOOKUP(B210,'c constant values '!$A$3:$O$368,4,FALSE)*'help sheet'!$F$11+VLOOKUP('TKK 2022'!B210,'c constant values '!$A$3:$O$368,10,FALSE)*'help sheet'!$F$12</f>
        <v>2.1329458999999999E-2</v>
      </c>
      <c r="K210" s="49">
        <f>VLOOKUP(B210,'c constant values '!$A$3:$O$368,4,FALSE)*'help sheet'!$G$11+VLOOKUP(B210,'c constant values '!$A$3:$O$368,11,FALSE)*'help sheet'!$G$14</f>
        <v>0.43103447500000003</v>
      </c>
      <c r="L210" s="49">
        <f>VLOOKUP(B210,'c constant values '!$A$3:$O$368,12,FALSE)*'help sheet'!$H$13</f>
        <v>0.21678274</v>
      </c>
      <c r="M210" s="49">
        <f>VLOOKUP(B210,'c constant values '!$A$3:$O$368,13,FALSE)*'help sheet'!$I$13</f>
        <v>0.26248595000000002</v>
      </c>
      <c r="N210" s="49">
        <f>VLOOKUP(B210,'c constant values '!$A$3:$O$368,8,FALSE)*'help sheet'!$J$11+VLOOKUP('TKK 2022'!B210,'c constant values '!$A$3:$O$368,14,FALSE)*'help sheet'!$J$13</f>
        <v>0.11056383749999998</v>
      </c>
      <c r="O210" s="49">
        <f>VLOOKUP(B210,'c constant values '!$A$3:$O$368,4,FALSE)*'help sheet'!$K$11+VLOOKUP('TKK 2022'!B210,'c constant values '!$A$3:$O$368,12,FALSE)*'help sheet'!$K$13</f>
        <v>0.16692271210000001</v>
      </c>
      <c r="P210" s="49">
        <f>VLOOKUP(B210,'c constant values '!$A$3:$O$368,6,FALSE)*'help sheet'!$L$11+VLOOKUP('TKK 2022'!B210,'c constant values '!$A$3:$O$368,13,FALSE)*'help sheet'!$L$13</f>
        <v>0.20211418380000001</v>
      </c>
      <c r="Q210" s="49">
        <f>VLOOKUP(B210,'c constant values '!$A$3:$O$368,8,FALSE)*'help sheet'!$M$11+VLOOKUP('TKK 2022'!B210,'c constant values '!$A$3:$O$368,14,FALSE)*'help sheet'!$M$13</f>
        <v>3.1589675000000005E-2</v>
      </c>
      <c r="R210" s="29"/>
      <c r="S210" s="30" t="s">
        <v>10</v>
      </c>
      <c r="T210" s="46">
        <f>+SUM(H$9:H210)</f>
        <v>63.593765830000144</v>
      </c>
      <c r="U210" s="46">
        <f>+SUM(I$9:I210)</f>
        <v>57.641747294999917</v>
      </c>
      <c r="V210" s="46">
        <f>+SUM(J$9:J210)</f>
        <v>62.942589515000073</v>
      </c>
      <c r="W210" s="46">
        <f>+SUM(K$9:K210)</f>
        <v>52.486538289999935</v>
      </c>
      <c r="X210" s="46">
        <f>+SUM(L$9:L210)</f>
        <v>57.746813119999878</v>
      </c>
      <c r="Y210" s="46">
        <f>+SUM(M$9:M210)</f>
        <v>56.953328530000007</v>
      </c>
      <c r="Z210" s="46">
        <f>+SUM(N$9:N210)</f>
        <v>61.101274266500084</v>
      </c>
      <c r="AA210" s="46">
        <f>+SUM(O$9:O210)</f>
        <v>59.091612243300069</v>
      </c>
      <c r="AB210" s="46">
        <f>+SUM(P$9:P210)</f>
        <v>58.270336199000042</v>
      </c>
      <c r="AC210" s="46">
        <f>+SUM(Q$9:Q210)</f>
        <v>62.563502019000055</v>
      </c>
    </row>
    <row r="211" spans="2:29" ht="14.25" x14ac:dyDescent="0.2">
      <c r="B211" s="31">
        <v>203</v>
      </c>
      <c r="C211" s="31">
        <v>295</v>
      </c>
      <c r="D211" s="48">
        <f t="shared" si="4"/>
        <v>44764</v>
      </c>
      <c r="E211" s="31" t="str">
        <f>VLOOKUP(WEEKDAY(D211),'help sheet'!$A$1:$B$7,2,FALSE)</f>
        <v xml:space="preserve">Παρασκευή </v>
      </c>
      <c r="F211" s="31">
        <v>203</v>
      </c>
      <c r="G211" s="30" t="s">
        <v>10</v>
      </c>
      <c r="H211" s="49">
        <f>VLOOKUP(B211,'c constant values '!$A$3:$N$368,4,FALSE)*'help sheet'!$D$11</f>
        <v>1E-8</v>
      </c>
      <c r="I211" s="49">
        <f>VLOOKUP(B211,'c constant values '!$A$3:$O$368,6,FALSE)*'help sheet'!$E$11+VLOOKUP('TKK 2022'!B211,'c constant values '!$A$3:$O$368,10,FALSE)*'help sheet'!$E$12</f>
        <v>0.191965051</v>
      </c>
      <c r="J211" s="49">
        <f>VLOOKUP(B211,'c constant values '!$A$3:$O$368,4,FALSE)*'help sheet'!$F$11+VLOOKUP('TKK 2022'!B211,'c constant values '!$A$3:$O$368,10,FALSE)*'help sheet'!$F$12</f>
        <v>2.1329458999999999E-2</v>
      </c>
      <c r="K211" s="49">
        <f>VLOOKUP(B211,'c constant values '!$A$3:$O$368,4,FALSE)*'help sheet'!$G$11+VLOOKUP(B211,'c constant values '!$A$3:$O$368,11,FALSE)*'help sheet'!$G$14</f>
        <v>0.43103447500000003</v>
      </c>
      <c r="L211" s="49">
        <f>VLOOKUP(B211,'c constant values '!$A$3:$O$368,12,FALSE)*'help sheet'!$H$13</f>
        <v>0.21678274</v>
      </c>
      <c r="M211" s="49">
        <f>VLOOKUP(B211,'c constant values '!$A$3:$O$368,13,FALSE)*'help sheet'!$I$13</f>
        <v>0.26248595000000002</v>
      </c>
      <c r="N211" s="49">
        <f>VLOOKUP(B211,'c constant values '!$A$3:$O$368,8,FALSE)*'help sheet'!$J$11+VLOOKUP('TKK 2022'!B211,'c constant values '!$A$3:$O$368,14,FALSE)*'help sheet'!$J$13</f>
        <v>0.11056383749999998</v>
      </c>
      <c r="O211" s="49">
        <f>VLOOKUP(B211,'c constant values '!$A$3:$O$368,4,FALSE)*'help sheet'!$K$11+VLOOKUP('TKK 2022'!B211,'c constant values '!$A$3:$O$368,12,FALSE)*'help sheet'!$K$13</f>
        <v>0.16692271210000001</v>
      </c>
      <c r="P211" s="49">
        <f>VLOOKUP(B211,'c constant values '!$A$3:$O$368,6,FALSE)*'help sheet'!$L$11+VLOOKUP('TKK 2022'!B211,'c constant values '!$A$3:$O$368,13,FALSE)*'help sheet'!$L$13</f>
        <v>0.20211418380000001</v>
      </c>
      <c r="Q211" s="49">
        <f>VLOOKUP(B211,'c constant values '!$A$3:$O$368,8,FALSE)*'help sheet'!$M$11+VLOOKUP('TKK 2022'!B211,'c constant values '!$A$3:$O$368,14,FALSE)*'help sheet'!$M$13</f>
        <v>3.1589675000000005E-2</v>
      </c>
      <c r="R211" s="29"/>
      <c r="S211" s="30" t="s">
        <v>10</v>
      </c>
      <c r="T211" s="46">
        <f>+SUM(H$9:H211)</f>
        <v>63.593765840000145</v>
      </c>
      <c r="U211" s="46">
        <f>+SUM(I$9:I211)</f>
        <v>57.833712345999913</v>
      </c>
      <c r="V211" s="46">
        <f>+SUM(J$9:J211)</f>
        <v>62.963918974000073</v>
      </c>
      <c r="W211" s="46">
        <f>+SUM(K$9:K211)</f>
        <v>52.917572764999932</v>
      </c>
      <c r="X211" s="46">
        <f>+SUM(L$9:L211)</f>
        <v>57.963595859999877</v>
      </c>
      <c r="Y211" s="46">
        <f>+SUM(M$9:M211)</f>
        <v>57.215814480000006</v>
      </c>
      <c r="Z211" s="46">
        <f>+SUM(N$9:N211)</f>
        <v>61.211838104000087</v>
      </c>
      <c r="AA211" s="46">
        <f>+SUM(O$9:O211)</f>
        <v>59.258534955400073</v>
      </c>
      <c r="AB211" s="46">
        <f>+SUM(P$9:P211)</f>
        <v>58.472450382800041</v>
      </c>
      <c r="AC211" s="46">
        <f>+SUM(Q$9:Q211)</f>
        <v>62.595091694000054</v>
      </c>
    </row>
    <row r="212" spans="2:29" ht="14.25" x14ac:dyDescent="0.2">
      <c r="B212" s="31">
        <v>204</v>
      </c>
      <c r="C212" s="31">
        <v>296</v>
      </c>
      <c r="D212" s="48">
        <f t="shared" si="4"/>
        <v>44765</v>
      </c>
      <c r="E212" s="31" t="str">
        <f>VLOOKUP(WEEKDAY(D212),'help sheet'!$A$1:$B$7,2,FALSE)</f>
        <v>Σάββατο</v>
      </c>
      <c r="F212" s="31">
        <v>204</v>
      </c>
      <c r="G212" s="30" t="s">
        <v>10</v>
      </c>
      <c r="H212" s="49">
        <f>VLOOKUP(B212,'c constant values '!$A$3:$N$368,4,FALSE)*'help sheet'!$D$11</f>
        <v>1E-8</v>
      </c>
      <c r="I212" s="49">
        <f>VLOOKUP(B212,'c constant values '!$A$3:$O$368,6,FALSE)*'help sheet'!$E$11+VLOOKUP('TKK 2022'!B212,'c constant values '!$A$3:$O$368,10,FALSE)*'help sheet'!$E$12</f>
        <v>0.191965051</v>
      </c>
      <c r="J212" s="49">
        <f>VLOOKUP(B212,'c constant values '!$A$3:$O$368,4,FALSE)*'help sheet'!$F$11+VLOOKUP('TKK 2022'!B212,'c constant values '!$A$3:$O$368,10,FALSE)*'help sheet'!$F$12</f>
        <v>2.1329458999999999E-2</v>
      </c>
      <c r="K212" s="49">
        <f>VLOOKUP(B212,'c constant values '!$A$3:$O$368,4,FALSE)*'help sheet'!$G$11+VLOOKUP(B212,'c constant values '!$A$3:$O$368,11,FALSE)*'help sheet'!$G$14</f>
        <v>0.43103447500000003</v>
      </c>
      <c r="L212" s="49">
        <f>VLOOKUP(B212,'c constant values '!$A$3:$O$368,12,FALSE)*'help sheet'!$H$13</f>
        <v>0.21678274</v>
      </c>
      <c r="M212" s="49">
        <f>VLOOKUP(B212,'c constant values '!$A$3:$O$368,13,FALSE)*'help sheet'!$I$13</f>
        <v>0.26248595000000002</v>
      </c>
      <c r="N212" s="49">
        <f>VLOOKUP(B212,'c constant values '!$A$3:$O$368,8,FALSE)*'help sheet'!$J$11+VLOOKUP('TKK 2022'!B212,'c constant values '!$A$3:$O$368,14,FALSE)*'help sheet'!$J$13</f>
        <v>1E-8</v>
      </c>
      <c r="O212" s="49">
        <f>VLOOKUP(B212,'c constant values '!$A$3:$O$368,4,FALSE)*'help sheet'!$K$11+VLOOKUP('TKK 2022'!B212,'c constant values '!$A$3:$O$368,12,FALSE)*'help sheet'!$K$13</f>
        <v>0.16692271210000001</v>
      </c>
      <c r="P212" s="49">
        <f>VLOOKUP(B212,'c constant values '!$A$3:$O$368,6,FALSE)*'help sheet'!$L$11+VLOOKUP('TKK 2022'!B212,'c constant values '!$A$3:$O$368,13,FALSE)*'help sheet'!$L$13</f>
        <v>0.20211418380000001</v>
      </c>
      <c r="Q212" s="49">
        <f>VLOOKUP(B212,'c constant values '!$A$3:$O$368,8,FALSE)*'help sheet'!$M$11+VLOOKUP('TKK 2022'!B212,'c constant values '!$A$3:$O$368,14,FALSE)*'help sheet'!$M$13</f>
        <v>1.0000000000000002E-8</v>
      </c>
      <c r="R212" s="29"/>
      <c r="S212" s="30" t="s">
        <v>10</v>
      </c>
      <c r="T212" s="46">
        <f>+SUM(H$9:H212)</f>
        <v>63.593765850000146</v>
      </c>
      <c r="U212" s="46">
        <f>+SUM(I$9:I212)</f>
        <v>58.02567739699991</v>
      </c>
      <c r="V212" s="46">
        <f>+SUM(J$9:J212)</f>
        <v>62.985248433000073</v>
      </c>
      <c r="W212" s="46">
        <f>+SUM(K$9:K212)</f>
        <v>53.348607239999929</v>
      </c>
      <c r="X212" s="46">
        <f>+SUM(L$9:L212)</f>
        <v>58.180378599999877</v>
      </c>
      <c r="Y212" s="46">
        <f>+SUM(M$9:M212)</f>
        <v>57.478300430000004</v>
      </c>
      <c r="Z212" s="46">
        <f>+SUM(N$9:N212)</f>
        <v>61.211838114000088</v>
      </c>
      <c r="AA212" s="46">
        <f>+SUM(O$9:O212)</f>
        <v>59.425457667500076</v>
      </c>
      <c r="AB212" s="46">
        <f>+SUM(P$9:P212)</f>
        <v>58.67456456660004</v>
      </c>
      <c r="AC212" s="46">
        <f>+SUM(Q$9:Q212)</f>
        <v>62.595091704000055</v>
      </c>
    </row>
    <row r="213" spans="2:29" ht="14.25" x14ac:dyDescent="0.2">
      <c r="B213" s="31">
        <v>205</v>
      </c>
      <c r="C213" s="31">
        <v>297</v>
      </c>
      <c r="D213" s="48">
        <f t="shared" si="4"/>
        <v>44766</v>
      </c>
      <c r="E213" s="31" t="str">
        <f>VLOOKUP(WEEKDAY(D213),'help sheet'!$A$1:$B$7,2,FALSE)</f>
        <v>Κυριακή</v>
      </c>
      <c r="F213" s="31">
        <v>205</v>
      </c>
      <c r="G213" s="30" t="s">
        <v>10</v>
      </c>
      <c r="H213" s="49">
        <f>VLOOKUP(B213,'c constant values '!$A$3:$N$368,4,FALSE)*'help sheet'!$D$11</f>
        <v>1E-8</v>
      </c>
      <c r="I213" s="49">
        <f>VLOOKUP(B213,'c constant values '!$A$3:$O$368,6,FALSE)*'help sheet'!$E$11+VLOOKUP('TKK 2022'!B213,'c constant values '!$A$3:$O$368,10,FALSE)*'help sheet'!$E$12</f>
        <v>0.191965051</v>
      </c>
      <c r="J213" s="49">
        <f>VLOOKUP(B213,'c constant values '!$A$3:$O$368,4,FALSE)*'help sheet'!$F$11+VLOOKUP('TKK 2022'!B213,'c constant values '!$A$3:$O$368,10,FALSE)*'help sheet'!$F$12</f>
        <v>2.1329458999999999E-2</v>
      </c>
      <c r="K213" s="49">
        <f>VLOOKUP(B213,'c constant values '!$A$3:$O$368,4,FALSE)*'help sheet'!$G$11+VLOOKUP(B213,'c constant values '!$A$3:$O$368,11,FALSE)*'help sheet'!$G$14</f>
        <v>0.43103447500000003</v>
      </c>
      <c r="L213" s="49">
        <f>VLOOKUP(B213,'c constant values '!$A$3:$O$368,12,FALSE)*'help sheet'!$H$13</f>
        <v>0.21678274</v>
      </c>
      <c r="M213" s="49">
        <f>VLOOKUP(B213,'c constant values '!$A$3:$O$368,13,FALSE)*'help sheet'!$I$13</f>
        <v>1E-8</v>
      </c>
      <c r="N213" s="49">
        <f>VLOOKUP(B213,'c constant values '!$A$3:$O$368,8,FALSE)*'help sheet'!$J$11+VLOOKUP('TKK 2022'!B213,'c constant values '!$A$3:$O$368,14,FALSE)*'help sheet'!$J$13</f>
        <v>1E-8</v>
      </c>
      <c r="O213" s="49">
        <f>VLOOKUP(B213,'c constant values '!$A$3:$O$368,4,FALSE)*'help sheet'!$K$11+VLOOKUP('TKK 2022'!B213,'c constant values '!$A$3:$O$368,12,FALSE)*'help sheet'!$K$13</f>
        <v>0.16692271210000001</v>
      </c>
      <c r="P213" s="49">
        <f>VLOOKUP(B213,'c constant values '!$A$3:$O$368,6,FALSE)*'help sheet'!$L$11+VLOOKUP('TKK 2022'!B213,'c constant values '!$A$3:$O$368,13,FALSE)*'help sheet'!$L$13</f>
        <v>1.0000000000000002E-8</v>
      </c>
      <c r="Q213" s="49">
        <f>VLOOKUP(B213,'c constant values '!$A$3:$O$368,8,FALSE)*'help sheet'!$M$11+VLOOKUP('TKK 2022'!B213,'c constant values '!$A$3:$O$368,14,FALSE)*'help sheet'!$M$13</f>
        <v>1.0000000000000002E-8</v>
      </c>
      <c r="R213" s="29"/>
      <c r="S213" s="30" t="s">
        <v>10</v>
      </c>
      <c r="T213" s="46">
        <f>+SUM(H$9:H213)</f>
        <v>63.593765860000147</v>
      </c>
      <c r="U213" s="46">
        <f>+SUM(I$9:I213)</f>
        <v>58.217642447999907</v>
      </c>
      <c r="V213" s="46">
        <f>+SUM(J$9:J213)</f>
        <v>63.006577892000074</v>
      </c>
      <c r="W213" s="46">
        <f>+SUM(K$9:K213)</f>
        <v>53.779641714999926</v>
      </c>
      <c r="X213" s="46">
        <f>+SUM(L$9:L213)</f>
        <v>58.397161339999876</v>
      </c>
      <c r="Y213" s="46">
        <f>+SUM(M$9:M213)</f>
        <v>57.478300440000005</v>
      </c>
      <c r="Z213" s="46">
        <f>+SUM(N$9:N213)</f>
        <v>61.211838124000089</v>
      </c>
      <c r="AA213" s="46">
        <f>+SUM(O$9:O213)</f>
        <v>59.59238037960008</v>
      </c>
      <c r="AB213" s="46">
        <f>+SUM(P$9:P213)</f>
        <v>58.674564576600041</v>
      </c>
      <c r="AC213" s="46">
        <f>+SUM(Q$9:Q213)</f>
        <v>62.595091714000056</v>
      </c>
    </row>
    <row r="214" spans="2:29" ht="14.25" x14ac:dyDescent="0.2">
      <c r="B214" s="31">
        <v>206</v>
      </c>
      <c r="C214" s="31">
        <v>298</v>
      </c>
      <c r="D214" s="48">
        <f t="shared" si="4"/>
        <v>44767</v>
      </c>
      <c r="E214" s="31" t="str">
        <f>VLOOKUP(WEEKDAY(D214),'help sheet'!$A$1:$B$7,2,FALSE)</f>
        <v>Δευτέρα</v>
      </c>
      <c r="F214" s="31">
        <v>206</v>
      </c>
      <c r="G214" s="30" t="s">
        <v>10</v>
      </c>
      <c r="H214" s="49">
        <f>VLOOKUP(B214,'c constant values '!$A$3:$N$368,4,FALSE)*'help sheet'!$D$11</f>
        <v>1E-8</v>
      </c>
      <c r="I214" s="49">
        <f>VLOOKUP(B214,'c constant values '!$A$3:$O$368,6,FALSE)*'help sheet'!$E$11+VLOOKUP('TKK 2022'!B214,'c constant values '!$A$3:$O$368,10,FALSE)*'help sheet'!$E$12</f>
        <v>0.191965051</v>
      </c>
      <c r="J214" s="49">
        <f>VLOOKUP(B214,'c constant values '!$A$3:$O$368,4,FALSE)*'help sheet'!$F$11+VLOOKUP('TKK 2022'!B214,'c constant values '!$A$3:$O$368,10,FALSE)*'help sheet'!$F$12</f>
        <v>2.1329458999999999E-2</v>
      </c>
      <c r="K214" s="49">
        <f>VLOOKUP(B214,'c constant values '!$A$3:$O$368,4,FALSE)*'help sheet'!$G$11+VLOOKUP(B214,'c constant values '!$A$3:$O$368,11,FALSE)*'help sheet'!$G$14</f>
        <v>0.43103447500000003</v>
      </c>
      <c r="L214" s="49">
        <f>VLOOKUP(B214,'c constant values '!$A$3:$O$368,12,FALSE)*'help sheet'!$H$13</f>
        <v>0.21678274</v>
      </c>
      <c r="M214" s="49">
        <f>VLOOKUP(B214,'c constant values '!$A$3:$O$368,13,FALSE)*'help sheet'!$I$13</f>
        <v>0.26248595000000002</v>
      </c>
      <c r="N214" s="49">
        <f>VLOOKUP(B214,'c constant values '!$A$3:$O$368,8,FALSE)*'help sheet'!$J$11+VLOOKUP('TKK 2022'!B214,'c constant values '!$A$3:$O$368,14,FALSE)*'help sheet'!$J$13</f>
        <v>0.11056383749999998</v>
      </c>
      <c r="O214" s="49">
        <f>VLOOKUP(B214,'c constant values '!$A$3:$O$368,4,FALSE)*'help sheet'!$K$11+VLOOKUP('TKK 2022'!B214,'c constant values '!$A$3:$O$368,12,FALSE)*'help sheet'!$K$13</f>
        <v>0.16692271210000001</v>
      </c>
      <c r="P214" s="49">
        <f>VLOOKUP(B214,'c constant values '!$A$3:$O$368,6,FALSE)*'help sheet'!$L$11+VLOOKUP('TKK 2022'!B214,'c constant values '!$A$3:$O$368,13,FALSE)*'help sheet'!$L$13</f>
        <v>0.20211418380000001</v>
      </c>
      <c r="Q214" s="49">
        <f>VLOOKUP(B214,'c constant values '!$A$3:$O$368,8,FALSE)*'help sheet'!$M$11+VLOOKUP('TKK 2022'!B214,'c constant values '!$A$3:$O$368,14,FALSE)*'help sheet'!$M$13</f>
        <v>3.1589675000000005E-2</v>
      </c>
      <c r="R214" s="29"/>
      <c r="S214" s="30" t="s">
        <v>10</v>
      </c>
      <c r="T214" s="46">
        <f>+SUM(H$9:H214)</f>
        <v>63.593765870000148</v>
      </c>
      <c r="U214" s="46">
        <f>+SUM(I$9:I214)</f>
        <v>58.409607498999904</v>
      </c>
      <c r="V214" s="46">
        <f>+SUM(J$9:J214)</f>
        <v>63.027907351000074</v>
      </c>
      <c r="W214" s="46">
        <f>+SUM(K$9:K214)</f>
        <v>54.210676189999923</v>
      </c>
      <c r="X214" s="46">
        <f>+SUM(L$9:L214)</f>
        <v>58.613944079999875</v>
      </c>
      <c r="Y214" s="46">
        <f>+SUM(M$9:M214)</f>
        <v>57.740786390000004</v>
      </c>
      <c r="Z214" s="46">
        <f>+SUM(N$9:N214)</f>
        <v>61.322401961500091</v>
      </c>
      <c r="AA214" s="46">
        <f>+SUM(O$9:O214)</f>
        <v>59.759303091700083</v>
      </c>
      <c r="AB214" s="46">
        <f>+SUM(P$9:P214)</f>
        <v>58.87667876040004</v>
      </c>
      <c r="AC214" s="46">
        <f>+SUM(Q$9:Q214)</f>
        <v>62.626681389000055</v>
      </c>
    </row>
    <row r="215" spans="2:29" ht="14.25" x14ac:dyDescent="0.2">
      <c r="B215" s="31">
        <v>207</v>
      </c>
      <c r="C215" s="31">
        <v>299</v>
      </c>
      <c r="D215" s="48">
        <f t="shared" si="4"/>
        <v>44768</v>
      </c>
      <c r="E215" s="31" t="str">
        <f>VLOOKUP(WEEKDAY(D215),'help sheet'!$A$1:$B$7,2,FALSE)</f>
        <v>Τρίτη</v>
      </c>
      <c r="F215" s="31">
        <v>207</v>
      </c>
      <c r="G215" s="30" t="s">
        <v>10</v>
      </c>
      <c r="H215" s="49">
        <f>VLOOKUP(B215,'c constant values '!$A$3:$N$368,4,FALSE)*'help sheet'!$D$11</f>
        <v>1E-8</v>
      </c>
      <c r="I215" s="49">
        <f>VLOOKUP(B215,'c constant values '!$A$3:$O$368,6,FALSE)*'help sheet'!$E$11+VLOOKUP('TKK 2022'!B215,'c constant values '!$A$3:$O$368,10,FALSE)*'help sheet'!$E$12</f>
        <v>0.191965051</v>
      </c>
      <c r="J215" s="49">
        <f>VLOOKUP(B215,'c constant values '!$A$3:$O$368,4,FALSE)*'help sheet'!$F$11+VLOOKUP('TKK 2022'!B215,'c constant values '!$A$3:$O$368,10,FALSE)*'help sheet'!$F$12</f>
        <v>2.1329458999999999E-2</v>
      </c>
      <c r="K215" s="49">
        <f>VLOOKUP(B215,'c constant values '!$A$3:$O$368,4,FALSE)*'help sheet'!$G$11+VLOOKUP(B215,'c constant values '!$A$3:$O$368,11,FALSE)*'help sheet'!$G$14</f>
        <v>0.43103447500000003</v>
      </c>
      <c r="L215" s="49">
        <f>VLOOKUP(B215,'c constant values '!$A$3:$O$368,12,FALSE)*'help sheet'!$H$13</f>
        <v>0.21678274</v>
      </c>
      <c r="M215" s="49">
        <f>VLOOKUP(B215,'c constant values '!$A$3:$O$368,13,FALSE)*'help sheet'!$I$13</f>
        <v>0.26248595000000002</v>
      </c>
      <c r="N215" s="49">
        <f>VLOOKUP(B215,'c constant values '!$A$3:$O$368,8,FALSE)*'help sheet'!$J$11+VLOOKUP('TKK 2022'!B215,'c constant values '!$A$3:$O$368,14,FALSE)*'help sheet'!$J$13</f>
        <v>0.11056383749999998</v>
      </c>
      <c r="O215" s="49">
        <f>VLOOKUP(B215,'c constant values '!$A$3:$O$368,4,FALSE)*'help sheet'!$K$11+VLOOKUP('TKK 2022'!B215,'c constant values '!$A$3:$O$368,12,FALSE)*'help sheet'!$K$13</f>
        <v>0.16692271210000001</v>
      </c>
      <c r="P215" s="49">
        <f>VLOOKUP(B215,'c constant values '!$A$3:$O$368,6,FALSE)*'help sheet'!$L$11+VLOOKUP('TKK 2022'!B215,'c constant values '!$A$3:$O$368,13,FALSE)*'help sheet'!$L$13</f>
        <v>0.20211418380000001</v>
      </c>
      <c r="Q215" s="49">
        <f>VLOOKUP(B215,'c constant values '!$A$3:$O$368,8,FALSE)*'help sheet'!$M$11+VLOOKUP('TKK 2022'!B215,'c constant values '!$A$3:$O$368,14,FALSE)*'help sheet'!$M$13</f>
        <v>3.1589675000000005E-2</v>
      </c>
      <c r="R215" s="29"/>
      <c r="S215" s="30" t="s">
        <v>10</v>
      </c>
      <c r="T215" s="46">
        <f>+SUM(H$9:H215)</f>
        <v>63.593765880000149</v>
      </c>
      <c r="U215" s="46">
        <f>+SUM(I$9:I215)</f>
        <v>58.601572549999901</v>
      </c>
      <c r="V215" s="46">
        <f>+SUM(J$9:J215)</f>
        <v>63.049236810000075</v>
      </c>
      <c r="W215" s="46">
        <f>+SUM(K$9:K215)</f>
        <v>54.64171066499992</v>
      </c>
      <c r="X215" s="46">
        <f>+SUM(L$9:L215)</f>
        <v>58.830726819999875</v>
      </c>
      <c r="Y215" s="46">
        <f>+SUM(M$9:M215)</f>
        <v>58.003272340000002</v>
      </c>
      <c r="Z215" s="46">
        <f>+SUM(N$9:N215)</f>
        <v>61.432965799000094</v>
      </c>
      <c r="AA215" s="46">
        <f>+SUM(O$9:O215)</f>
        <v>59.926225803800087</v>
      </c>
      <c r="AB215" s="46">
        <f>+SUM(P$9:P215)</f>
        <v>59.078792944200039</v>
      </c>
      <c r="AC215" s="46">
        <f>+SUM(Q$9:Q215)</f>
        <v>62.658271064000054</v>
      </c>
    </row>
    <row r="216" spans="2:29" ht="14.25" x14ac:dyDescent="0.2">
      <c r="B216" s="31">
        <v>208</v>
      </c>
      <c r="C216" s="31">
        <v>300</v>
      </c>
      <c r="D216" s="48">
        <f t="shared" si="4"/>
        <v>44769</v>
      </c>
      <c r="E216" s="31" t="str">
        <f>VLOOKUP(WEEKDAY(D216),'help sheet'!$A$1:$B$7,2,FALSE)</f>
        <v>Τετάρτη</v>
      </c>
      <c r="F216" s="31">
        <v>208</v>
      </c>
      <c r="G216" s="30" t="s">
        <v>10</v>
      </c>
      <c r="H216" s="49">
        <f>VLOOKUP(B216,'c constant values '!$A$3:$N$368,4,FALSE)*'help sheet'!$D$11</f>
        <v>1E-8</v>
      </c>
      <c r="I216" s="49">
        <f>VLOOKUP(B216,'c constant values '!$A$3:$O$368,6,FALSE)*'help sheet'!$E$11+VLOOKUP('TKK 2022'!B216,'c constant values '!$A$3:$O$368,10,FALSE)*'help sheet'!$E$12</f>
        <v>0.191965051</v>
      </c>
      <c r="J216" s="49">
        <f>VLOOKUP(B216,'c constant values '!$A$3:$O$368,4,FALSE)*'help sheet'!$F$11+VLOOKUP('TKK 2022'!B216,'c constant values '!$A$3:$O$368,10,FALSE)*'help sheet'!$F$12</f>
        <v>2.1329458999999999E-2</v>
      </c>
      <c r="K216" s="49">
        <f>VLOOKUP(B216,'c constant values '!$A$3:$O$368,4,FALSE)*'help sheet'!$G$11+VLOOKUP(B216,'c constant values '!$A$3:$O$368,11,FALSE)*'help sheet'!$G$14</f>
        <v>0.43103447500000003</v>
      </c>
      <c r="L216" s="49">
        <f>VLOOKUP(B216,'c constant values '!$A$3:$O$368,12,FALSE)*'help sheet'!$H$13</f>
        <v>0.21678274</v>
      </c>
      <c r="M216" s="49">
        <f>VLOOKUP(B216,'c constant values '!$A$3:$O$368,13,FALSE)*'help sheet'!$I$13</f>
        <v>0.26248595000000002</v>
      </c>
      <c r="N216" s="49">
        <f>VLOOKUP(B216,'c constant values '!$A$3:$O$368,8,FALSE)*'help sheet'!$J$11+VLOOKUP('TKK 2022'!B216,'c constant values '!$A$3:$O$368,14,FALSE)*'help sheet'!$J$13</f>
        <v>0.11056383749999998</v>
      </c>
      <c r="O216" s="49">
        <f>VLOOKUP(B216,'c constant values '!$A$3:$O$368,4,FALSE)*'help sheet'!$K$11+VLOOKUP('TKK 2022'!B216,'c constant values '!$A$3:$O$368,12,FALSE)*'help sheet'!$K$13</f>
        <v>0.16692271210000001</v>
      </c>
      <c r="P216" s="49">
        <f>VLOOKUP(B216,'c constant values '!$A$3:$O$368,6,FALSE)*'help sheet'!$L$11+VLOOKUP('TKK 2022'!B216,'c constant values '!$A$3:$O$368,13,FALSE)*'help sheet'!$L$13</f>
        <v>0.20211418380000001</v>
      </c>
      <c r="Q216" s="49">
        <f>VLOOKUP(B216,'c constant values '!$A$3:$O$368,8,FALSE)*'help sheet'!$M$11+VLOOKUP('TKK 2022'!B216,'c constant values '!$A$3:$O$368,14,FALSE)*'help sheet'!$M$13</f>
        <v>3.1589675000000005E-2</v>
      </c>
      <c r="R216" s="29"/>
      <c r="S216" s="30" t="s">
        <v>10</v>
      </c>
      <c r="T216" s="46">
        <f>+SUM(H$9:H216)</f>
        <v>63.593765890000149</v>
      </c>
      <c r="U216" s="46">
        <f>+SUM(I$9:I216)</f>
        <v>58.793537600999898</v>
      </c>
      <c r="V216" s="46">
        <f>+SUM(J$9:J216)</f>
        <v>63.070566269000075</v>
      </c>
      <c r="W216" s="46">
        <f>+SUM(K$9:K216)</f>
        <v>55.072745139999917</v>
      </c>
      <c r="X216" s="46">
        <f>+SUM(L$9:L216)</f>
        <v>59.047509559999874</v>
      </c>
      <c r="Y216" s="46">
        <f>+SUM(M$9:M216)</f>
        <v>58.265758290000001</v>
      </c>
      <c r="Z216" s="46">
        <f>+SUM(N$9:N216)</f>
        <v>61.543529636500097</v>
      </c>
      <c r="AA216" s="46">
        <f>+SUM(O$9:O216)</f>
        <v>60.09314851590009</v>
      </c>
      <c r="AB216" s="46">
        <f>+SUM(P$9:P216)</f>
        <v>59.280907128000038</v>
      </c>
      <c r="AC216" s="46">
        <f>+SUM(Q$9:Q216)</f>
        <v>62.689860739000054</v>
      </c>
    </row>
    <row r="217" spans="2:29" ht="14.25" x14ac:dyDescent="0.2">
      <c r="B217" s="31">
        <v>209</v>
      </c>
      <c r="C217" s="31">
        <v>301</v>
      </c>
      <c r="D217" s="48">
        <f t="shared" si="4"/>
        <v>44770</v>
      </c>
      <c r="E217" s="31" t="str">
        <f>VLOOKUP(WEEKDAY(D217),'help sheet'!$A$1:$B$7,2,FALSE)</f>
        <v>Πέμπτη</v>
      </c>
      <c r="F217" s="31">
        <v>209</v>
      </c>
      <c r="G217" s="30" t="s">
        <v>10</v>
      </c>
      <c r="H217" s="49">
        <f>VLOOKUP(B217,'c constant values '!$A$3:$N$368,4,FALSE)*'help sheet'!$D$11</f>
        <v>1E-8</v>
      </c>
      <c r="I217" s="49">
        <f>VLOOKUP(B217,'c constant values '!$A$3:$O$368,6,FALSE)*'help sheet'!$E$11+VLOOKUP('TKK 2022'!B217,'c constant values '!$A$3:$O$368,10,FALSE)*'help sheet'!$E$12</f>
        <v>0.191965051</v>
      </c>
      <c r="J217" s="49">
        <f>VLOOKUP(B217,'c constant values '!$A$3:$O$368,4,FALSE)*'help sheet'!$F$11+VLOOKUP('TKK 2022'!B217,'c constant values '!$A$3:$O$368,10,FALSE)*'help sheet'!$F$12</f>
        <v>2.1329458999999999E-2</v>
      </c>
      <c r="K217" s="49">
        <f>VLOOKUP(B217,'c constant values '!$A$3:$O$368,4,FALSE)*'help sheet'!$G$11+VLOOKUP(B217,'c constant values '!$A$3:$O$368,11,FALSE)*'help sheet'!$G$14</f>
        <v>0.43103447500000003</v>
      </c>
      <c r="L217" s="49">
        <f>VLOOKUP(B217,'c constant values '!$A$3:$O$368,12,FALSE)*'help sheet'!$H$13</f>
        <v>0.21678274</v>
      </c>
      <c r="M217" s="49">
        <f>VLOOKUP(B217,'c constant values '!$A$3:$O$368,13,FALSE)*'help sheet'!$I$13</f>
        <v>0.26248595000000002</v>
      </c>
      <c r="N217" s="49">
        <f>VLOOKUP(B217,'c constant values '!$A$3:$O$368,8,FALSE)*'help sheet'!$J$11+VLOOKUP('TKK 2022'!B217,'c constant values '!$A$3:$O$368,14,FALSE)*'help sheet'!$J$13</f>
        <v>0.11056383749999998</v>
      </c>
      <c r="O217" s="49">
        <f>VLOOKUP(B217,'c constant values '!$A$3:$O$368,4,FALSE)*'help sheet'!$K$11+VLOOKUP('TKK 2022'!B217,'c constant values '!$A$3:$O$368,12,FALSE)*'help sheet'!$K$13</f>
        <v>0.16692271210000001</v>
      </c>
      <c r="P217" s="49">
        <f>VLOOKUP(B217,'c constant values '!$A$3:$O$368,6,FALSE)*'help sheet'!$L$11+VLOOKUP('TKK 2022'!B217,'c constant values '!$A$3:$O$368,13,FALSE)*'help sheet'!$L$13</f>
        <v>0.20211418380000001</v>
      </c>
      <c r="Q217" s="49">
        <f>VLOOKUP(B217,'c constant values '!$A$3:$O$368,8,FALSE)*'help sheet'!$M$11+VLOOKUP('TKK 2022'!B217,'c constant values '!$A$3:$O$368,14,FALSE)*'help sheet'!$M$13</f>
        <v>3.1589675000000005E-2</v>
      </c>
      <c r="R217" s="29"/>
      <c r="S217" s="30" t="s">
        <v>10</v>
      </c>
      <c r="T217" s="46">
        <f>+SUM(H$9:H217)</f>
        <v>63.59376590000015</v>
      </c>
      <c r="U217" s="46">
        <f>+SUM(I$9:I217)</f>
        <v>58.985502651999894</v>
      </c>
      <c r="V217" s="46">
        <f>+SUM(J$9:J217)</f>
        <v>63.091895728000075</v>
      </c>
      <c r="W217" s="46">
        <f>+SUM(K$9:K217)</f>
        <v>55.503779614999914</v>
      </c>
      <c r="X217" s="46">
        <f>+SUM(L$9:L217)</f>
        <v>59.264292299999873</v>
      </c>
      <c r="Y217" s="46">
        <f>+SUM(M$9:M217)</f>
        <v>58.528244239999999</v>
      </c>
      <c r="Z217" s="46">
        <f>+SUM(N$9:N217)</f>
        <v>61.654093474000099</v>
      </c>
      <c r="AA217" s="46">
        <f>+SUM(O$9:O217)</f>
        <v>60.260071228000093</v>
      </c>
      <c r="AB217" s="46">
        <f>+SUM(P$9:P217)</f>
        <v>59.483021311800037</v>
      </c>
      <c r="AC217" s="46">
        <f>+SUM(Q$9:Q217)</f>
        <v>62.721450414000053</v>
      </c>
    </row>
    <row r="218" spans="2:29" ht="14.25" x14ac:dyDescent="0.2">
      <c r="B218" s="31">
        <v>210</v>
      </c>
      <c r="C218" s="31">
        <v>302</v>
      </c>
      <c r="D218" s="48">
        <f t="shared" si="4"/>
        <v>44771</v>
      </c>
      <c r="E218" s="31" t="str">
        <f>VLOOKUP(WEEKDAY(D218),'help sheet'!$A$1:$B$7,2,FALSE)</f>
        <v xml:space="preserve">Παρασκευή </v>
      </c>
      <c r="F218" s="31">
        <v>210</v>
      </c>
      <c r="G218" s="30" t="s">
        <v>10</v>
      </c>
      <c r="H218" s="49">
        <f>VLOOKUP(B218,'c constant values '!$A$3:$N$368,4,FALSE)*'help sheet'!$D$11</f>
        <v>1E-8</v>
      </c>
      <c r="I218" s="49">
        <f>VLOOKUP(B218,'c constant values '!$A$3:$O$368,6,FALSE)*'help sheet'!$E$11+VLOOKUP('TKK 2022'!B218,'c constant values '!$A$3:$O$368,10,FALSE)*'help sheet'!$E$12</f>
        <v>0.191965051</v>
      </c>
      <c r="J218" s="49">
        <f>VLOOKUP(B218,'c constant values '!$A$3:$O$368,4,FALSE)*'help sheet'!$F$11+VLOOKUP('TKK 2022'!B218,'c constant values '!$A$3:$O$368,10,FALSE)*'help sheet'!$F$12</f>
        <v>2.1329458999999999E-2</v>
      </c>
      <c r="K218" s="49">
        <f>VLOOKUP(B218,'c constant values '!$A$3:$O$368,4,FALSE)*'help sheet'!$G$11+VLOOKUP(B218,'c constant values '!$A$3:$O$368,11,FALSE)*'help sheet'!$G$14</f>
        <v>0.43103447500000003</v>
      </c>
      <c r="L218" s="49">
        <f>VLOOKUP(B218,'c constant values '!$A$3:$O$368,12,FALSE)*'help sheet'!$H$13</f>
        <v>0.21678274</v>
      </c>
      <c r="M218" s="49">
        <f>VLOOKUP(B218,'c constant values '!$A$3:$O$368,13,FALSE)*'help sheet'!$I$13</f>
        <v>0.26248595000000002</v>
      </c>
      <c r="N218" s="49">
        <f>VLOOKUP(B218,'c constant values '!$A$3:$O$368,8,FALSE)*'help sheet'!$J$11+VLOOKUP('TKK 2022'!B218,'c constant values '!$A$3:$O$368,14,FALSE)*'help sheet'!$J$13</f>
        <v>0.11056383749999998</v>
      </c>
      <c r="O218" s="49">
        <f>VLOOKUP(B218,'c constant values '!$A$3:$O$368,4,FALSE)*'help sheet'!$K$11+VLOOKUP('TKK 2022'!B218,'c constant values '!$A$3:$O$368,12,FALSE)*'help sheet'!$K$13</f>
        <v>0.16692271210000001</v>
      </c>
      <c r="P218" s="49">
        <f>VLOOKUP(B218,'c constant values '!$A$3:$O$368,6,FALSE)*'help sheet'!$L$11+VLOOKUP('TKK 2022'!B218,'c constant values '!$A$3:$O$368,13,FALSE)*'help sheet'!$L$13</f>
        <v>0.20211418380000001</v>
      </c>
      <c r="Q218" s="49">
        <f>VLOOKUP(B218,'c constant values '!$A$3:$O$368,8,FALSE)*'help sheet'!$M$11+VLOOKUP('TKK 2022'!B218,'c constant values '!$A$3:$O$368,14,FALSE)*'help sheet'!$M$13</f>
        <v>3.1589675000000005E-2</v>
      </c>
      <c r="R218" s="29"/>
      <c r="S218" s="30" t="s">
        <v>10</v>
      </c>
      <c r="T218" s="46">
        <f>+SUM(H$9:H218)</f>
        <v>63.593765910000151</v>
      </c>
      <c r="U218" s="46">
        <f>+SUM(I$9:I218)</f>
        <v>59.177467702999891</v>
      </c>
      <c r="V218" s="46">
        <f>+SUM(J$9:J218)</f>
        <v>63.113225187000076</v>
      </c>
      <c r="W218" s="46">
        <f>+SUM(K$9:K218)</f>
        <v>55.934814089999911</v>
      </c>
      <c r="X218" s="46">
        <f>+SUM(L$9:L218)</f>
        <v>59.481075039999872</v>
      </c>
      <c r="Y218" s="46">
        <f>+SUM(M$9:M218)</f>
        <v>58.790730189999998</v>
      </c>
      <c r="Z218" s="46">
        <f>+SUM(N$9:N218)</f>
        <v>61.764657311500102</v>
      </c>
      <c r="AA218" s="46">
        <f>+SUM(O$9:O218)</f>
        <v>60.426993940100097</v>
      </c>
      <c r="AB218" s="46">
        <f>+SUM(P$9:P218)</f>
        <v>59.685135495600036</v>
      </c>
      <c r="AC218" s="46">
        <f>+SUM(Q$9:Q218)</f>
        <v>62.753040089000052</v>
      </c>
    </row>
    <row r="219" spans="2:29" ht="14.25" x14ac:dyDescent="0.2">
      <c r="B219" s="31">
        <v>211</v>
      </c>
      <c r="C219" s="31">
        <v>303</v>
      </c>
      <c r="D219" s="48">
        <f t="shared" si="4"/>
        <v>44772</v>
      </c>
      <c r="E219" s="31" t="str">
        <f>VLOOKUP(WEEKDAY(D219),'help sheet'!$A$1:$B$7,2,FALSE)</f>
        <v>Σάββατο</v>
      </c>
      <c r="F219" s="31">
        <v>211</v>
      </c>
      <c r="G219" s="30" t="s">
        <v>10</v>
      </c>
      <c r="H219" s="49">
        <f>VLOOKUP(B219,'c constant values '!$A$3:$N$368,4,FALSE)*'help sheet'!$D$11</f>
        <v>1E-8</v>
      </c>
      <c r="I219" s="49">
        <f>VLOOKUP(B219,'c constant values '!$A$3:$O$368,6,FALSE)*'help sheet'!$E$11+VLOOKUP('TKK 2022'!B219,'c constant values '!$A$3:$O$368,10,FALSE)*'help sheet'!$E$12</f>
        <v>0.191965051</v>
      </c>
      <c r="J219" s="49">
        <f>VLOOKUP(B219,'c constant values '!$A$3:$O$368,4,FALSE)*'help sheet'!$F$11+VLOOKUP('TKK 2022'!B219,'c constant values '!$A$3:$O$368,10,FALSE)*'help sheet'!$F$12</f>
        <v>2.1329458999999999E-2</v>
      </c>
      <c r="K219" s="49">
        <f>VLOOKUP(B219,'c constant values '!$A$3:$O$368,4,FALSE)*'help sheet'!$G$11+VLOOKUP(B219,'c constant values '!$A$3:$O$368,11,FALSE)*'help sheet'!$G$14</f>
        <v>0.43103447500000003</v>
      </c>
      <c r="L219" s="49">
        <f>VLOOKUP(B219,'c constant values '!$A$3:$O$368,12,FALSE)*'help sheet'!$H$13</f>
        <v>0.21678274</v>
      </c>
      <c r="M219" s="49">
        <f>VLOOKUP(B219,'c constant values '!$A$3:$O$368,13,FALSE)*'help sheet'!$I$13</f>
        <v>0.26248595000000002</v>
      </c>
      <c r="N219" s="49">
        <f>VLOOKUP(B219,'c constant values '!$A$3:$O$368,8,FALSE)*'help sheet'!$J$11+VLOOKUP('TKK 2022'!B219,'c constant values '!$A$3:$O$368,14,FALSE)*'help sheet'!$J$13</f>
        <v>1E-8</v>
      </c>
      <c r="O219" s="49">
        <f>VLOOKUP(B219,'c constant values '!$A$3:$O$368,4,FALSE)*'help sheet'!$K$11+VLOOKUP('TKK 2022'!B219,'c constant values '!$A$3:$O$368,12,FALSE)*'help sheet'!$K$13</f>
        <v>0.16692271210000001</v>
      </c>
      <c r="P219" s="49">
        <f>VLOOKUP(B219,'c constant values '!$A$3:$O$368,6,FALSE)*'help sheet'!$L$11+VLOOKUP('TKK 2022'!B219,'c constant values '!$A$3:$O$368,13,FALSE)*'help sheet'!$L$13</f>
        <v>0.20211418380000001</v>
      </c>
      <c r="Q219" s="49">
        <f>VLOOKUP(B219,'c constant values '!$A$3:$O$368,8,FALSE)*'help sheet'!$M$11+VLOOKUP('TKK 2022'!B219,'c constant values '!$A$3:$O$368,14,FALSE)*'help sheet'!$M$13</f>
        <v>1.0000000000000002E-8</v>
      </c>
      <c r="R219" s="29"/>
      <c r="S219" s="30" t="s">
        <v>10</v>
      </c>
      <c r="T219" s="46">
        <f>+SUM(H$9:H219)</f>
        <v>63.593765920000152</v>
      </c>
      <c r="U219" s="46">
        <f>+SUM(I$9:I219)</f>
        <v>59.369432753999888</v>
      </c>
      <c r="V219" s="46">
        <f>+SUM(J$9:J219)</f>
        <v>63.134554646000076</v>
      </c>
      <c r="W219" s="46">
        <f>+SUM(K$9:K219)</f>
        <v>56.365848564999908</v>
      </c>
      <c r="X219" s="46">
        <f>+SUM(L$9:L219)</f>
        <v>59.697857779999872</v>
      </c>
      <c r="Y219" s="46">
        <f>+SUM(M$9:M219)</f>
        <v>59.053216139999996</v>
      </c>
      <c r="Z219" s="46">
        <f>+SUM(N$9:N219)</f>
        <v>61.764657321500103</v>
      </c>
      <c r="AA219" s="46">
        <f>+SUM(O$9:O219)</f>
        <v>60.5939166522001</v>
      </c>
      <c r="AB219" s="46">
        <f>+SUM(P$9:P219)</f>
        <v>59.887249679400036</v>
      </c>
      <c r="AC219" s="46">
        <f>+SUM(Q$9:Q219)</f>
        <v>62.753040099000053</v>
      </c>
    </row>
    <row r="220" spans="2:29" ht="14.25" x14ac:dyDescent="0.2">
      <c r="B220" s="31">
        <v>212</v>
      </c>
      <c r="C220" s="31">
        <v>304</v>
      </c>
      <c r="D220" s="48">
        <f t="shared" si="4"/>
        <v>44773</v>
      </c>
      <c r="E220" s="31" t="str">
        <f>VLOOKUP(WEEKDAY(D220),'help sheet'!$A$1:$B$7,2,FALSE)</f>
        <v>Κυριακή</v>
      </c>
      <c r="F220" s="31">
        <v>212</v>
      </c>
      <c r="G220" s="30" t="s">
        <v>10</v>
      </c>
      <c r="H220" s="49">
        <f>VLOOKUP(B220,'c constant values '!$A$3:$N$368,4,FALSE)*'help sheet'!$D$11</f>
        <v>1E-8</v>
      </c>
      <c r="I220" s="49">
        <f>VLOOKUP(B220,'c constant values '!$A$3:$O$368,6,FALSE)*'help sheet'!$E$11+VLOOKUP('TKK 2022'!B220,'c constant values '!$A$3:$O$368,10,FALSE)*'help sheet'!$E$12</f>
        <v>0.191965051</v>
      </c>
      <c r="J220" s="49">
        <f>VLOOKUP(B220,'c constant values '!$A$3:$O$368,4,FALSE)*'help sheet'!$F$11+VLOOKUP('TKK 2022'!B220,'c constant values '!$A$3:$O$368,10,FALSE)*'help sheet'!$F$12</f>
        <v>2.1329458999999999E-2</v>
      </c>
      <c r="K220" s="49">
        <f>VLOOKUP(B220,'c constant values '!$A$3:$O$368,4,FALSE)*'help sheet'!$G$11+VLOOKUP(B220,'c constant values '!$A$3:$O$368,11,FALSE)*'help sheet'!$G$14</f>
        <v>0.43103447500000003</v>
      </c>
      <c r="L220" s="49">
        <f>VLOOKUP(B220,'c constant values '!$A$3:$O$368,12,FALSE)*'help sheet'!$H$13</f>
        <v>0.21678274</v>
      </c>
      <c r="M220" s="49">
        <f>VLOOKUP(B220,'c constant values '!$A$3:$O$368,13,FALSE)*'help sheet'!$I$13</f>
        <v>1E-8</v>
      </c>
      <c r="N220" s="49">
        <f>VLOOKUP(B220,'c constant values '!$A$3:$O$368,8,FALSE)*'help sheet'!$J$11+VLOOKUP('TKK 2022'!B220,'c constant values '!$A$3:$O$368,14,FALSE)*'help sheet'!$J$13</f>
        <v>1E-8</v>
      </c>
      <c r="O220" s="49">
        <f>VLOOKUP(B220,'c constant values '!$A$3:$O$368,4,FALSE)*'help sheet'!$K$11+VLOOKUP('TKK 2022'!B220,'c constant values '!$A$3:$O$368,12,FALSE)*'help sheet'!$K$13</f>
        <v>0.16692271210000001</v>
      </c>
      <c r="P220" s="49">
        <f>VLOOKUP(B220,'c constant values '!$A$3:$O$368,6,FALSE)*'help sheet'!$L$11+VLOOKUP('TKK 2022'!B220,'c constant values '!$A$3:$O$368,13,FALSE)*'help sheet'!$L$13</f>
        <v>1.0000000000000002E-8</v>
      </c>
      <c r="Q220" s="49">
        <f>VLOOKUP(B220,'c constant values '!$A$3:$O$368,8,FALSE)*'help sheet'!$M$11+VLOOKUP('TKK 2022'!B220,'c constant values '!$A$3:$O$368,14,FALSE)*'help sheet'!$M$13</f>
        <v>1.0000000000000002E-8</v>
      </c>
      <c r="R220" s="29"/>
      <c r="S220" s="30" t="s">
        <v>10</v>
      </c>
      <c r="T220" s="46">
        <f>+SUM(H$9:H220)</f>
        <v>63.593765930000153</v>
      </c>
      <c r="U220" s="46">
        <f>+SUM(I$9:I220)</f>
        <v>59.561397804999885</v>
      </c>
      <c r="V220" s="46">
        <f>+SUM(J$9:J220)</f>
        <v>63.155884105000077</v>
      </c>
      <c r="W220" s="46">
        <f>+SUM(K$9:K220)</f>
        <v>56.796883039999905</v>
      </c>
      <c r="X220" s="46">
        <f>+SUM(L$9:L220)</f>
        <v>59.914640519999871</v>
      </c>
      <c r="Y220" s="46">
        <f>+SUM(M$9:M220)</f>
        <v>59.053216149999997</v>
      </c>
      <c r="Z220" s="46">
        <f>+SUM(N$9:N220)</f>
        <v>61.764657331500104</v>
      </c>
      <c r="AA220" s="46">
        <f>+SUM(O$9:O220)</f>
        <v>60.760839364300104</v>
      </c>
      <c r="AB220" s="46">
        <f>+SUM(P$9:P220)</f>
        <v>59.887249689400036</v>
      </c>
      <c r="AC220" s="46">
        <f>+SUM(Q$9:Q220)</f>
        <v>62.753040109000054</v>
      </c>
    </row>
    <row r="221" spans="2:29" ht="14.25" x14ac:dyDescent="0.2">
      <c r="B221" s="31">
        <v>213</v>
      </c>
      <c r="C221" s="31">
        <v>305</v>
      </c>
      <c r="D221" s="48">
        <f t="shared" si="4"/>
        <v>44774</v>
      </c>
      <c r="E221" s="31" t="str">
        <f>VLOOKUP(WEEKDAY(D221),'help sheet'!$A$1:$B$7,2,FALSE)</f>
        <v>Δευτέρα</v>
      </c>
      <c r="F221" s="31">
        <v>213</v>
      </c>
      <c r="G221" s="30" t="s">
        <v>10</v>
      </c>
      <c r="H221" s="49">
        <f>VLOOKUP(B221,'c constant values '!$A$3:$N$368,4,FALSE)*'help sheet'!$D$11</f>
        <v>1E-8</v>
      </c>
      <c r="I221" s="49">
        <f>VLOOKUP(B221,'c constant values '!$A$3:$O$368,6,FALSE)*'help sheet'!$E$11+VLOOKUP('TKK 2022'!B221,'c constant values '!$A$3:$O$368,10,FALSE)*'help sheet'!$E$12</f>
        <v>0.18956351799999999</v>
      </c>
      <c r="J221" s="49">
        <f>VLOOKUP(B221,'c constant values '!$A$3:$O$368,4,FALSE)*'help sheet'!$F$11+VLOOKUP('TKK 2022'!B221,'c constant values '!$A$3:$O$368,10,FALSE)*'help sheet'!$F$12</f>
        <v>2.1062622E-2</v>
      </c>
      <c r="K221" s="49">
        <f>VLOOKUP(B221,'c constant values '!$A$3:$O$368,4,FALSE)*'help sheet'!$G$11+VLOOKUP(B221,'c constant values '!$A$3:$O$368,11,FALSE)*'help sheet'!$G$14</f>
        <v>0.43103447500000003</v>
      </c>
      <c r="L221" s="49">
        <f>VLOOKUP(B221,'c constant values '!$A$3:$O$368,12,FALSE)*'help sheet'!$H$13</f>
        <v>0.20850315</v>
      </c>
      <c r="M221" s="49">
        <f>VLOOKUP(B221,'c constant values '!$A$3:$O$368,13,FALSE)*'help sheet'!$I$13</f>
        <v>0.25246081999999997</v>
      </c>
      <c r="N221" s="49">
        <f>VLOOKUP(B221,'c constant values '!$A$3:$O$368,8,FALSE)*'help sheet'!$J$11+VLOOKUP('TKK 2022'!B221,'c constant values '!$A$3:$O$368,14,FALSE)*'help sheet'!$J$13</f>
        <v>0.10634106999999998</v>
      </c>
      <c r="O221" s="49">
        <f>VLOOKUP(B221,'c constant values '!$A$3:$O$368,4,FALSE)*'help sheet'!$K$11+VLOOKUP('TKK 2022'!B221,'c constant values '!$A$3:$O$368,12,FALSE)*'help sheet'!$K$13</f>
        <v>0.1605474278</v>
      </c>
      <c r="P221" s="49">
        <f>VLOOKUP(B221,'c constant values '!$A$3:$O$368,6,FALSE)*'help sheet'!$L$11+VLOOKUP('TKK 2022'!B221,'c constant values '!$A$3:$O$368,13,FALSE)*'help sheet'!$L$13</f>
        <v>0.19439483369999999</v>
      </c>
      <c r="Q221" s="49">
        <f>VLOOKUP(B221,'c constant values '!$A$3:$O$368,8,FALSE)*'help sheet'!$M$11+VLOOKUP('TKK 2022'!B221,'c constant values '!$A$3:$O$368,14,FALSE)*'help sheet'!$M$13</f>
        <v>3.0383169999999998E-2</v>
      </c>
      <c r="R221" s="29"/>
      <c r="S221" s="30" t="s">
        <v>10</v>
      </c>
      <c r="T221" s="46">
        <f>+SUM(H$9:H221)</f>
        <v>63.593765940000154</v>
      </c>
      <c r="U221" s="46">
        <f>+SUM(I$9:I221)</f>
        <v>59.750961322999885</v>
      </c>
      <c r="V221" s="46">
        <f>+SUM(J$9:J221)</f>
        <v>63.176946727000079</v>
      </c>
      <c r="W221" s="46">
        <f>+SUM(K$9:K221)</f>
        <v>57.227917514999902</v>
      </c>
      <c r="X221" s="46">
        <f>+SUM(L$9:L221)</f>
        <v>60.12314366999987</v>
      </c>
      <c r="Y221" s="46">
        <f>+SUM(M$9:M221)</f>
        <v>59.30567697</v>
      </c>
      <c r="Z221" s="46">
        <f>+SUM(N$9:N221)</f>
        <v>61.870998401500103</v>
      </c>
      <c r="AA221" s="46">
        <f>+SUM(O$9:O221)</f>
        <v>60.921386792100101</v>
      </c>
      <c r="AB221" s="46">
        <f>+SUM(P$9:P221)</f>
        <v>60.081644523100039</v>
      </c>
      <c r="AC221" s="46">
        <f>+SUM(Q$9:Q221)</f>
        <v>62.783423279000054</v>
      </c>
    </row>
    <row r="222" spans="2:29" ht="14.25" x14ac:dyDescent="0.2">
      <c r="B222" s="31">
        <v>214</v>
      </c>
      <c r="C222" s="31">
        <v>306</v>
      </c>
      <c r="D222" s="48">
        <f t="shared" si="4"/>
        <v>44775</v>
      </c>
      <c r="E222" s="31" t="str">
        <f>VLOOKUP(WEEKDAY(D222),'help sheet'!$A$1:$B$7,2,FALSE)</f>
        <v>Τρίτη</v>
      </c>
      <c r="F222" s="31">
        <v>214</v>
      </c>
      <c r="G222" s="30" t="s">
        <v>10</v>
      </c>
      <c r="H222" s="49">
        <f>VLOOKUP(B222,'c constant values '!$A$3:$N$368,4,FALSE)*'help sheet'!$D$11</f>
        <v>1E-8</v>
      </c>
      <c r="I222" s="49">
        <f>VLOOKUP(B222,'c constant values '!$A$3:$O$368,6,FALSE)*'help sheet'!$E$11+VLOOKUP('TKK 2022'!B222,'c constant values '!$A$3:$O$368,10,FALSE)*'help sheet'!$E$12</f>
        <v>0.18956351799999999</v>
      </c>
      <c r="J222" s="49">
        <f>VLOOKUP(B222,'c constant values '!$A$3:$O$368,4,FALSE)*'help sheet'!$F$11+VLOOKUP('TKK 2022'!B222,'c constant values '!$A$3:$O$368,10,FALSE)*'help sheet'!$F$12</f>
        <v>2.1062622E-2</v>
      </c>
      <c r="K222" s="49">
        <f>VLOOKUP(B222,'c constant values '!$A$3:$O$368,4,FALSE)*'help sheet'!$G$11+VLOOKUP(B222,'c constant values '!$A$3:$O$368,11,FALSE)*'help sheet'!$G$14</f>
        <v>0.43103447500000003</v>
      </c>
      <c r="L222" s="49">
        <f>VLOOKUP(B222,'c constant values '!$A$3:$O$368,12,FALSE)*'help sheet'!$H$13</f>
        <v>0.20850315</v>
      </c>
      <c r="M222" s="49">
        <f>VLOOKUP(B222,'c constant values '!$A$3:$O$368,13,FALSE)*'help sheet'!$I$13</f>
        <v>0.25246081999999997</v>
      </c>
      <c r="N222" s="49">
        <f>VLOOKUP(B222,'c constant values '!$A$3:$O$368,8,FALSE)*'help sheet'!$J$11+VLOOKUP('TKK 2022'!B222,'c constant values '!$A$3:$O$368,14,FALSE)*'help sheet'!$J$13</f>
        <v>0.10634106999999998</v>
      </c>
      <c r="O222" s="49">
        <f>VLOOKUP(B222,'c constant values '!$A$3:$O$368,4,FALSE)*'help sheet'!$K$11+VLOOKUP('TKK 2022'!B222,'c constant values '!$A$3:$O$368,12,FALSE)*'help sheet'!$K$13</f>
        <v>0.1605474278</v>
      </c>
      <c r="P222" s="49">
        <f>VLOOKUP(B222,'c constant values '!$A$3:$O$368,6,FALSE)*'help sheet'!$L$11+VLOOKUP('TKK 2022'!B222,'c constant values '!$A$3:$O$368,13,FALSE)*'help sheet'!$L$13</f>
        <v>0.19439483369999999</v>
      </c>
      <c r="Q222" s="49">
        <f>VLOOKUP(B222,'c constant values '!$A$3:$O$368,8,FALSE)*'help sheet'!$M$11+VLOOKUP('TKK 2022'!B222,'c constant values '!$A$3:$O$368,14,FALSE)*'help sheet'!$M$13</f>
        <v>3.0383169999999998E-2</v>
      </c>
      <c r="R222" s="29"/>
      <c r="S222" s="30" t="s">
        <v>10</v>
      </c>
      <c r="T222" s="46">
        <f>+SUM(H$9:H222)</f>
        <v>63.593765950000154</v>
      </c>
      <c r="U222" s="46">
        <f>+SUM(I$9:I222)</f>
        <v>59.940524840999885</v>
      </c>
      <c r="V222" s="46">
        <f>+SUM(J$9:J222)</f>
        <v>63.198009349000081</v>
      </c>
      <c r="W222" s="46">
        <f>+SUM(K$9:K222)</f>
        <v>57.658951989999899</v>
      </c>
      <c r="X222" s="46">
        <f>+SUM(L$9:L222)</f>
        <v>60.331646819999868</v>
      </c>
      <c r="Y222" s="46">
        <f>+SUM(M$9:M222)</f>
        <v>59.558137790000004</v>
      </c>
      <c r="Z222" s="46">
        <f>+SUM(N$9:N222)</f>
        <v>61.977339471500102</v>
      </c>
      <c r="AA222" s="46">
        <f>+SUM(O$9:O222)</f>
        <v>61.081934219900099</v>
      </c>
      <c r="AB222" s="46">
        <f>+SUM(P$9:P222)</f>
        <v>60.276039356800041</v>
      </c>
      <c r="AC222" s="46">
        <f>+SUM(Q$9:Q222)</f>
        <v>62.813806449000054</v>
      </c>
    </row>
    <row r="223" spans="2:29" ht="14.25" x14ac:dyDescent="0.2">
      <c r="B223" s="31">
        <v>215</v>
      </c>
      <c r="C223" s="31">
        <v>307</v>
      </c>
      <c r="D223" s="48">
        <f t="shared" si="4"/>
        <v>44776</v>
      </c>
      <c r="E223" s="31" t="str">
        <f>VLOOKUP(WEEKDAY(D223),'help sheet'!$A$1:$B$7,2,FALSE)</f>
        <v>Τετάρτη</v>
      </c>
      <c r="F223" s="31">
        <v>215</v>
      </c>
      <c r="G223" s="30" t="s">
        <v>10</v>
      </c>
      <c r="H223" s="49">
        <f>VLOOKUP(B223,'c constant values '!$A$3:$N$368,4,FALSE)*'help sheet'!$D$11</f>
        <v>1E-8</v>
      </c>
      <c r="I223" s="49">
        <f>VLOOKUP(B223,'c constant values '!$A$3:$O$368,6,FALSE)*'help sheet'!$E$11+VLOOKUP('TKK 2022'!B223,'c constant values '!$A$3:$O$368,10,FALSE)*'help sheet'!$E$12</f>
        <v>0.18956351799999999</v>
      </c>
      <c r="J223" s="49">
        <f>VLOOKUP(B223,'c constant values '!$A$3:$O$368,4,FALSE)*'help sheet'!$F$11+VLOOKUP('TKK 2022'!B223,'c constant values '!$A$3:$O$368,10,FALSE)*'help sheet'!$F$12</f>
        <v>2.1062622E-2</v>
      </c>
      <c r="K223" s="49">
        <f>VLOOKUP(B223,'c constant values '!$A$3:$O$368,4,FALSE)*'help sheet'!$G$11+VLOOKUP(B223,'c constant values '!$A$3:$O$368,11,FALSE)*'help sheet'!$G$14</f>
        <v>0.43103447500000003</v>
      </c>
      <c r="L223" s="49">
        <f>VLOOKUP(B223,'c constant values '!$A$3:$O$368,12,FALSE)*'help sheet'!$H$13</f>
        <v>0.20850315</v>
      </c>
      <c r="M223" s="49">
        <f>VLOOKUP(B223,'c constant values '!$A$3:$O$368,13,FALSE)*'help sheet'!$I$13</f>
        <v>0.25246081999999997</v>
      </c>
      <c r="N223" s="49">
        <f>VLOOKUP(B223,'c constant values '!$A$3:$O$368,8,FALSE)*'help sheet'!$J$11+VLOOKUP('TKK 2022'!B223,'c constant values '!$A$3:$O$368,14,FALSE)*'help sheet'!$J$13</f>
        <v>0.10634106999999998</v>
      </c>
      <c r="O223" s="49">
        <f>VLOOKUP(B223,'c constant values '!$A$3:$O$368,4,FALSE)*'help sheet'!$K$11+VLOOKUP('TKK 2022'!B223,'c constant values '!$A$3:$O$368,12,FALSE)*'help sheet'!$K$13</f>
        <v>0.1605474278</v>
      </c>
      <c r="P223" s="49">
        <f>VLOOKUP(B223,'c constant values '!$A$3:$O$368,6,FALSE)*'help sheet'!$L$11+VLOOKUP('TKK 2022'!B223,'c constant values '!$A$3:$O$368,13,FALSE)*'help sheet'!$L$13</f>
        <v>0.19439483369999999</v>
      </c>
      <c r="Q223" s="49">
        <f>VLOOKUP(B223,'c constant values '!$A$3:$O$368,8,FALSE)*'help sheet'!$M$11+VLOOKUP('TKK 2022'!B223,'c constant values '!$A$3:$O$368,14,FALSE)*'help sheet'!$M$13</f>
        <v>3.0383169999999998E-2</v>
      </c>
      <c r="R223" s="29"/>
      <c r="S223" s="30" t="s">
        <v>10</v>
      </c>
      <c r="T223" s="46">
        <f>+SUM(H$9:H223)</f>
        <v>63.593765960000155</v>
      </c>
      <c r="U223" s="46">
        <f>+SUM(I$9:I223)</f>
        <v>60.130088358999885</v>
      </c>
      <c r="V223" s="46">
        <f>+SUM(J$9:J223)</f>
        <v>63.219071971000083</v>
      </c>
      <c r="W223" s="46">
        <f>+SUM(K$9:K223)</f>
        <v>58.089986464999896</v>
      </c>
      <c r="X223" s="46">
        <f>+SUM(L$9:L223)</f>
        <v>60.540149969999867</v>
      </c>
      <c r="Y223" s="46">
        <f>+SUM(M$9:M223)</f>
        <v>59.810598610000007</v>
      </c>
      <c r="Z223" s="46">
        <f>+SUM(N$9:N223)</f>
        <v>62.083680541500101</v>
      </c>
      <c r="AA223" s="46">
        <f>+SUM(O$9:O223)</f>
        <v>61.242481647700096</v>
      </c>
      <c r="AB223" s="46">
        <f>+SUM(P$9:P223)</f>
        <v>60.470434190500043</v>
      </c>
      <c r="AC223" s="46">
        <f>+SUM(Q$9:Q223)</f>
        <v>62.844189619000055</v>
      </c>
    </row>
    <row r="224" spans="2:29" ht="14.25" x14ac:dyDescent="0.2">
      <c r="B224" s="31">
        <v>216</v>
      </c>
      <c r="C224" s="31">
        <v>308</v>
      </c>
      <c r="D224" s="48">
        <f t="shared" si="4"/>
        <v>44777</v>
      </c>
      <c r="E224" s="31" t="str">
        <f>VLOOKUP(WEEKDAY(D224),'help sheet'!$A$1:$B$7,2,FALSE)</f>
        <v>Πέμπτη</v>
      </c>
      <c r="F224" s="31">
        <v>216</v>
      </c>
      <c r="G224" s="30" t="s">
        <v>10</v>
      </c>
      <c r="H224" s="49">
        <f>VLOOKUP(B224,'c constant values '!$A$3:$N$368,4,FALSE)*'help sheet'!$D$11</f>
        <v>1E-8</v>
      </c>
      <c r="I224" s="49">
        <f>VLOOKUP(B224,'c constant values '!$A$3:$O$368,6,FALSE)*'help sheet'!$E$11+VLOOKUP('TKK 2022'!B224,'c constant values '!$A$3:$O$368,10,FALSE)*'help sheet'!$E$12</f>
        <v>0.18956351799999999</v>
      </c>
      <c r="J224" s="49">
        <f>VLOOKUP(B224,'c constant values '!$A$3:$O$368,4,FALSE)*'help sheet'!$F$11+VLOOKUP('TKK 2022'!B224,'c constant values '!$A$3:$O$368,10,FALSE)*'help sheet'!$F$12</f>
        <v>2.1062622E-2</v>
      </c>
      <c r="K224" s="49">
        <f>VLOOKUP(B224,'c constant values '!$A$3:$O$368,4,FALSE)*'help sheet'!$G$11+VLOOKUP(B224,'c constant values '!$A$3:$O$368,11,FALSE)*'help sheet'!$G$14</f>
        <v>0.43103447500000003</v>
      </c>
      <c r="L224" s="49">
        <f>VLOOKUP(B224,'c constant values '!$A$3:$O$368,12,FALSE)*'help sheet'!$H$13</f>
        <v>0.20850315</v>
      </c>
      <c r="M224" s="49">
        <f>VLOOKUP(B224,'c constant values '!$A$3:$O$368,13,FALSE)*'help sheet'!$I$13</f>
        <v>0.25246081999999997</v>
      </c>
      <c r="N224" s="49">
        <f>VLOOKUP(B224,'c constant values '!$A$3:$O$368,8,FALSE)*'help sheet'!$J$11+VLOOKUP('TKK 2022'!B224,'c constant values '!$A$3:$O$368,14,FALSE)*'help sheet'!$J$13</f>
        <v>0.10634106999999998</v>
      </c>
      <c r="O224" s="49">
        <f>VLOOKUP(B224,'c constant values '!$A$3:$O$368,4,FALSE)*'help sheet'!$K$11+VLOOKUP('TKK 2022'!B224,'c constant values '!$A$3:$O$368,12,FALSE)*'help sheet'!$K$13</f>
        <v>0.1605474278</v>
      </c>
      <c r="P224" s="49">
        <f>VLOOKUP(B224,'c constant values '!$A$3:$O$368,6,FALSE)*'help sheet'!$L$11+VLOOKUP('TKK 2022'!B224,'c constant values '!$A$3:$O$368,13,FALSE)*'help sheet'!$L$13</f>
        <v>0.19439483369999999</v>
      </c>
      <c r="Q224" s="49">
        <f>VLOOKUP(B224,'c constant values '!$A$3:$O$368,8,FALSE)*'help sheet'!$M$11+VLOOKUP('TKK 2022'!B224,'c constant values '!$A$3:$O$368,14,FALSE)*'help sheet'!$M$13</f>
        <v>3.0383169999999998E-2</v>
      </c>
      <c r="R224" s="29"/>
      <c r="S224" s="30" t="s">
        <v>10</v>
      </c>
      <c r="T224" s="46">
        <f>+SUM(H$9:H224)</f>
        <v>63.593765970000156</v>
      </c>
      <c r="U224" s="46">
        <f>+SUM(I$9:I224)</f>
        <v>60.319651876999885</v>
      </c>
      <c r="V224" s="46">
        <f>+SUM(J$9:J224)</f>
        <v>63.240134593000086</v>
      </c>
      <c r="W224" s="46">
        <f>+SUM(K$9:K224)</f>
        <v>58.521020939999893</v>
      </c>
      <c r="X224" s="46">
        <f>+SUM(L$9:L224)</f>
        <v>60.748653119999865</v>
      </c>
      <c r="Y224" s="46">
        <f>+SUM(M$9:M224)</f>
        <v>60.06305943000001</v>
      </c>
      <c r="Z224" s="46">
        <f>+SUM(N$9:N224)</f>
        <v>62.1900216115001</v>
      </c>
      <c r="AA224" s="46">
        <f>+SUM(O$9:O224)</f>
        <v>61.403029075500093</v>
      </c>
      <c r="AB224" s="46">
        <f>+SUM(P$9:P224)</f>
        <v>60.664829024200046</v>
      </c>
      <c r="AC224" s="46">
        <f>+SUM(Q$9:Q224)</f>
        <v>62.874572789000055</v>
      </c>
    </row>
    <row r="225" spans="2:29" ht="14.25" x14ac:dyDescent="0.2">
      <c r="B225" s="31">
        <v>217</v>
      </c>
      <c r="C225" s="31">
        <v>309</v>
      </c>
      <c r="D225" s="48">
        <f t="shared" si="4"/>
        <v>44778</v>
      </c>
      <c r="E225" s="31" t="str">
        <f>VLOOKUP(WEEKDAY(D225),'help sheet'!$A$1:$B$7,2,FALSE)</f>
        <v xml:space="preserve">Παρασκευή </v>
      </c>
      <c r="F225" s="31">
        <v>217</v>
      </c>
      <c r="G225" s="30" t="s">
        <v>10</v>
      </c>
      <c r="H225" s="49">
        <f>VLOOKUP(B225,'c constant values '!$A$3:$N$368,4,FALSE)*'help sheet'!$D$11</f>
        <v>1E-8</v>
      </c>
      <c r="I225" s="49">
        <f>VLOOKUP(B225,'c constant values '!$A$3:$O$368,6,FALSE)*'help sheet'!$E$11+VLOOKUP('TKK 2022'!B225,'c constant values '!$A$3:$O$368,10,FALSE)*'help sheet'!$E$12</f>
        <v>0.18956351799999999</v>
      </c>
      <c r="J225" s="49">
        <f>VLOOKUP(B225,'c constant values '!$A$3:$O$368,4,FALSE)*'help sheet'!$F$11+VLOOKUP('TKK 2022'!B225,'c constant values '!$A$3:$O$368,10,FALSE)*'help sheet'!$F$12</f>
        <v>2.1062622E-2</v>
      </c>
      <c r="K225" s="49">
        <f>VLOOKUP(B225,'c constant values '!$A$3:$O$368,4,FALSE)*'help sheet'!$G$11+VLOOKUP(B225,'c constant values '!$A$3:$O$368,11,FALSE)*'help sheet'!$G$14</f>
        <v>0.43103447500000003</v>
      </c>
      <c r="L225" s="49">
        <f>VLOOKUP(B225,'c constant values '!$A$3:$O$368,12,FALSE)*'help sheet'!$H$13</f>
        <v>0.20850315</v>
      </c>
      <c r="M225" s="49">
        <f>VLOOKUP(B225,'c constant values '!$A$3:$O$368,13,FALSE)*'help sheet'!$I$13</f>
        <v>0.25246081999999997</v>
      </c>
      <c r="N225" s="49">
        <f>VLOOKUP(B225,'c constant values '!$A$3:$O$368,8,FALSE)*'help sheet'!$J$11+VLOOKUP('TKK 2022'!B225,'c constant values '!$A$3:$O$368,14,FALSE)*'help sheet'!$J$13</f>
        <v>0.10634106999999998</v>
      </c>
      <c r="O225" s="49">
        <f>VLOOKUP(B225,'c constant values '!$A$3:$O$368,4,FALSE)*'help sheet'!$K$11+VLOOKUP('TKK 2022'!B225,'c constant values '!$A$3:$O$368,12,FALSE)*'help sheet'!$K$13</f>
        <v>0.1605474278</v>
      </c>
      <c r="P225" s="49">
        <f>VLOOKUP(B225,'c constant values '!$A$3:$O$368,6,FALSE)*'help sheet'!$L$11+VLOOKUP('TKK 2022'!B225,'c constant values '!$A$3:$O$368,13,FALSE)*'help sheet'!$L$13</f>
        <v>0.19439483369999999</v>
      </c>
      <c r="Q225" s="49">
        <f>VLOOKUP(B225,'c constant values '!$A$3:$O$368,8,FALSE)*'help sheet'!$M$11+VLOOKUP('TKK 2022'!B225,'c constant values '!$A$3:$O$368,14,FALSE)*'help sheet'!$M$13</f>
        <v>3.0383169999999998E-2</v>
      </c>
      <c r="R225" s="29"/>
      <c r="S225" s="30" t="s">
        <v>10</v>
      </c>
      <c r="T225" s="46">
        <f>+SUM(H$9:H225)</f>
        <v>63.593765980000157</v>
      </c>
      <c r="U225" s="46">
        <f>+SUM(I$9:I225)</f>
        <v>60.509215394999885</v>
      </c>
      <c r="V225" s="46">
        <f>+SUM(J$9:J225)</f>
        <v>63.261197215000088</v>
      </c>
      <c r="W225" s="46">
        <f>+SUM(K$9:K225)</f>
        <v>58.95205541499989</v>
      </c>
      <c r="X225" s="46">
        <f>+SUM(L$9:L225)</f>
        <v>60.957156269999864</v>
      </c>
      <c r="Y225" s="46">
        <f>+SUM(M$9:M225)</f>
        <v>60.315520250000013</v>
      </c>
      <c r="Z225" s="46">
        <f>+SUM(N$9:N225)</f>
        <v>62.296362681500099</v>
      </c>
      <c r="AA225" s="46">
        <f>+SUM(O$9:O225)</f>
        <v>61.563576503300091</v>
      </c>
      <c r="AB225" s="46">
        <f>+SUM(P$9:P225)</f>
        <v>60.859223857900048</v>
      </c>
      <c r="AC225" s="46">
        <f>+SUM(Q$9:Q225)</f>
        <v>62.904955959000056</v>
      </c>
    </row>
    <row r="226" spans="2:29" ht="14.25" x14ac:dyDescent="0.2">
      <c r="B226" s="31">
        <v>218</v>
      </c>
      <c r="C226" s="31">
        <v>310</v>
      </c>
      <c r="D226" s="48">
        <f t="shared" si="4"/>
        <v>44779</v>
      </c>
      <c r="E226" s="31" t="str">
        <f>VLOOKUP(WEEKDAY(D226),'help sheet'!$A$1:$B$7,2,FALSE)</f>
        <v>Σάββατο</v>
      </c>
      <c r="F226" s="31">
        <v>218</v>
      </c>
      <c r="G226" s="30" t="s">
        <v>10</v>
      </c>
      <c r="H226" s="49">
        <f>VLOOKUP(B226,'c constant values '!$A$3:$N$368,4,FALSE)*'help sheet'!$D$11</f>
        <v>1E-8</v>
      </c>
      <c r="I226" s="49">
        <f>VLOOKUP(B226,'c constant values '!$A$3:$O$368,6,FALSE)*'help sheet'!$E$11+VLOOKUP('TKK 2022'!B226,'c constant values '!$A$3:$O$368,10,FALSE)*'help sheet'!$E$12</f>
        <v>0.18956351799999999</v>
      </c>
      <c r="J226" s="49">
        <f>VLOOKUP(B226,'c constant values '!$A$3:$O$368,4,FALSE)*'help sheet'!$F$11+VLOOKUP('TKK 2022'!B226,'c constant values '!$A$3:$O$368,10,FALSE)*'help sheet'!$F$12</f>
        <v>2.1062622E-2</v>
      </c>
      <c r="K226" s="49">
        <f>VLOOKUP(B226,'c constant values '!$A$3:$O$368,4,FALSE)*'help sheet'!$G$11+VLOOKUP(B226,'c constant values '!$A$3:$O$368,11,FALSE)*'help sheet'!$G$14</f>
        <v>0.43103447500000003</v>
      </c>
      <c r="L226" s="49">
        <f>VLOOKUP(B226,'c constant values '!$A$3:$O$368,12,FALSE)*'help sheet'!$H$13</f>
        <v>0.20850315</v>
      </c>
      <c r="M226" s="49">
        <f>VLOOKUP(B226,'c constant values '!$A$3:$O$368,13,FALSE)*'help sheet'!$I$13</f>
        <v>0.25246081999999997</v>
      </c>
      <c r="N226" s="49">
        <f>VLOOKUP(B226,'c constant values '!$A$3:$O$368,8,FALSE)*'help sheet'!$J$11+VLOOKUP('TKK 2022'!B226,'c constant values '!$A$3:$O$368,14,FALSE)*'help sheet'!$J$13</f>
        <v>1E-8</v>
      </c>
      <c r="O226" s="49">
        <f>VLOOKUP(B226,'c constant values '!$A$3:$O$368,4,FALSE)*'help sheet'!$K$11+VLOOKUP('TKK 2022'!B226,'c constant values '!$A$3:$O$368,12,FALSE)*'help sheet'!$K$13</f>
        <v>0.1605474278</v>
      </c>
      <c r="P226" s="49">
        <f>VLOOKUP(B226,'c constant values '!$A$3:$O$368,6,FALSE)*'help sheet'!$L$11+VLOOKUP('TKK 2022'!B226,'c constant values '!$A$3:$O$368,13,FALSE)*'help sheet'!$L$13</f>
        <v>0.19439483369999999</v>
      </c>
      <c r="Q226" s="49">
        <f>VLOOKUP(B226,'c constant values '!$A$3:$O$368,8,FALSE)*'help sheet'!$M$11+VLOOKUP('TKK 2022'!B226,'c constant values '!$A$3:$O$368,14,FALSE)*'help sheet'!$M$13</f>
        <v>1.0000000000000002E-8</v>
      </c>
      <c r="R226" s="29"/>
      <c r="S226" s="30" t="s">
        <v>10</v>
      </c>
      <c r="T226" s="46">
        <f>+SUM(H$9:H226)</f>
        <v>63.593765990000158</v>
      </c>
      <c r="U226" s="46">
        <f>+SUM(I$9:I226)</f>
        <v>60.698778912999884</v>
      </c>
      <c r="V226" s="46">
        <f>+SUM(J$9:J226)</f>
        <v>63.28225983700009</v>
      </c>
      <c r="W226" s="46">
        <f>+SUM(K$9:K226)</f>
        <v>59.383089889999887</v>
      </c>
      <c r="X226" s="46">
        <f>+SUM(L$9:L226)</f>
        <v>61.165659419999862</v>
      </c>
      <c r="Y226" s="46">
        <f>+SUM(M$9:M226)</f>
        <v>60.567981070000016</v>
      </c>
      <c r="Z226" s="46">
        <f>+SUM(N$9:N226)</f>
        <v>62.2963626915001</v>
      </c>
      <c r="AA226" s="46">
        <f>+SUM(O$9:O226)</f>
        <v>61.724123931100088</v>
      </c>
      <c r="AB226" s="46">
        <f>+SUM(P$9:P226)</f>
        <v>61.05361869160005</v>
      </c>
      <c r="AC226" s="46">
        <f>+SUM(Q$9:Q226)</f>
        <v>62.904955969000056</v>
      </c>
    </row>
    <row r="227" spans="2:29" ht="14.25" x14ac:dyDescent="0.2">
      <c r="B227" s="31">
        <v>219</v>
      </c>
      <c r="C227" s="31">
        <v>311</v>
      </c>
      <c r="D227" s="48">
        <f t="shared" si="4"/>
        <v>44780</v>
      </c>
      <c r="E227" s="31" t="str">
        <f>VLOOKUP(WEEKDAY(D227),'help sheet'!$A$1:$B$7,2,FALSE)</f>
        <v>Κυριακή</v>
      </c>
      <c r="F227" s="31">
        <v>219</v>
      </c>
      <c r="G227" s="30" t="s">
        <v>10</v>
      </c>
      <c r="H227" s="49">
        <f>VLOOKUP(B227,'c constant values '!$A$3:$N$368,4,FALSE)*'help sheet'!$D$11</f>
        <v>1E-8</v>
      </c>
      <c r="I227" s="49">
        <f>VLOOKUP(B227,'c constant values '!$A$3:$O$368,6,FALSE)*'help sheet'!$E$11+VLOOKUP('TKK 2022'!B227,'c constant values '!$A$3:$O$368,10,FALSE)*'help sheet'!$E$12</f>
        <v>0.18956351799999999</v>
      </c>
      <c r="J227" s="49">
        <f>VLOOKUP(B227,'c constant values '!$A$3:$O$368,4,FALSE)*'help sheet'!$F$11+VLOOKUP('TKK 2022'!B227,'c constant values '!$A$3:$O$368,10,FALSE)*'help sheet'!$F$12</f>
        <v>2.1062622E-2</v>
      </c>
      <c r="K227" s="49">
        <f>VLOOKUP(B227,'c constant values '!$A$3:$O$368,4,FALSE)*'help sheet'!$G$11+VLOOKUP(B227,'c constant values '!$A$3:$O$368,11,FALSE)*'help sheet'!$G$14</f>
        <v>0.43103447500000003</v>
      </c>
      <c r="L227" s="49">
        <f>VLOOKUP(B227,'c constant values '!$A$3:$O$368,12,FALSE)*'help sheet'!$H$13</f>
        <v>0.20850315</v>
      </c>
      <c r="M227" s="49">
        <f>VLOOKUP(B227,'c constant values '!$A$3:$O$368,13,FALSE)*'help sheet'!$I$13</f>
        <v>1E-8</v>
      </c>
      <c r="N227" s="49">
        <f>VLOOKUP(B227,'c constant values '!$A$3:$O$368,8,FALSE)*'help sheet'!$J$11+VLOOKUP('TKK 2022'!B227,'c constant values '!$A$3:$O$368,14,FALSE)*'help sheet'!$J$13</f>
        <v>1E-8</v>
      </c>
      <c r="O227" s="49">
        <f>VLOOKUP(B227,'c constant values '!$A$3:$O$368,4,FALSE)*'help sheet'!$K$11+VLOOKUP('TKK 2022'!B227,'c constant values '!$A$3:$O$368,12,FALSE)*'help sheet'!$K$13</f>
        <v>0.1605474278</v>
      </c>
      <c r="P227" s="49">
        <f>VLOOKUP(B227,'c constant values '!$A$3:$O$368,6,FALSE)*'help sheet'!$L$11+VLOOKUP('TKK 2022'!B227,'c constant values '!$A$3:$O$368,13,FALSE)*'help sheet'!$L$13</f>
        <v>1.0000000000000002E-8</v>
      </c>
      <c r="Q227" s="49">
        <f>VLOOKUP(B227,'c constant values '!$A$3:$O$368,8,FALSE)*'help sheet'!$M$11+VLOOKUP('TKK 2022'!B227,'c constant values '!$A$3:$O$368,14,FALSE)*'help sheet'!$M$13</f>
        <v>1.0000000000000002E-8</v>
      </c>
      <c r="R227" s="29"/>
      <c r="S227" s="30" t="s">
        <v>10</v>
      </c>
      <c r="T227" s="46">
        <f>+SUM(H$9:H227)</f>
        <v>63.593766000000159</v>
      </c>
      <c r="U227" s="46">
        <f>+SUM(I$9:I227)</f>
        <v>60.888342430999884</v>
      </c>
      <c r="V227" s="46">
        <f>+SUM(J$9:J227)</f>
        <v>63.303322459000093</v>
      </c>
      <c r="W227" s="46">
        <f>+SUM(K$9:K227)</f>
        <v>59.814124364999884</v>
      </c>
      <c r="X227" s="46">
        <f>+SUM(L$9:L227)</f>
        <v>61.374162569999861</v>
      </c>
      <c r="Y227" s="46">
        <f>+SUM(M$9:M227)</f>
        <v>60.567981080000017</v>
      </c>
      <c r="Z227" s="46">
        <f>+SUM(N$9:N227)</f>
        <v>62.296362701500101</v>
      </c>
      <c r="AA227" s="46">
        <f>+SUM(O$9:O227)</f>
        <v>61.884671358900086</v>
      </c>
      <c r="AB227" s="46">
        <f>+SUM(P$9:P227)</f>
        <v>61.053618701600051</v>
      </c>
      <c r="AC227" s="46">
        <f>+SUM(Q$9:Q227)</f>
        <v>62.904955979000057</v>
      </c>
    </row>
    <row r="228" spans="2:29" ht="14.25" x14ac:dyDescent="0.2">
      <c r="B228" s="31">
        <v>220</v>
      </c>
      <c r="C228" s="31">
        <v>312</v>
      </c>
      <c r="D228" s="48">
        <f t="shared" si="4"/>
        <v>44781</v>
      </c>
      <c r="E228" s="31" t="str">
        <f>VLOOKUP(WEEKDAY(D228),'help sheet'!$A$1:$B$7,2,FALSE)</f>
        <v>Δευτέρα</v>
      </c>
      <c r="F228" s="31">
        <v>220</v>
      </c>
      <c r="G228" s="30" t="s">
        <v>10</v>
      </c>
      <c r="H228" s="49">
        <f>VLOOKUP(B228,'c constant values '!$A$3:$N$368,4,FALSE)*'help sheet'!$D$11</f>
        <v>1E-8</v>
      </c>
      <c r="I228" s="49">
        <f>VLOOKUP(B228,'c constant values '!$A$3:$O$368,6,FALSE)*'help sheet'!$E$11+VLOOKUP('TKK 2022'!B228,'c constant values '!$A$3:$O$368,10,FALSE)*'help sheet'!$E$12</f>
        <v>0.18956351799999999</v>
      </c>
      <c r="J228" s="49">
        <f>VLOOKUP(B228,'c constant values '!$A$3:$O$368,4,FALSE)*'help sheet'!$F$11+VLOOKUP('TKK 2022'!B228,'c constant values '!$A$3:$O$368,10,FALSE)*'help sheet'!$F$12</f>
        <v>2.1062622E-2</v>
      </c>
      <c r="K228" s="49">
        <f>VLOOKUP(B228,'c constant values '!$A$3:$O$368,4,FALSE)*'help sheet'!$G$11+VLOOKUP(B228,'c constant values '!$A$3:$O$368,11,FALSE)*'help sheet'!$G$14</f>
        <v>0.43103447500000003</v>
      </c>
      <c r="L228" s="49">
        <f>VLOOKUP(B228,'c constant values '!$A$3:$O$368,12,FALSE)*'help sheet'!$H$13</f>
        <v>0.20850315</v>
      </c>
      <c r="M228" s="49">
        <f>VLOOKUP(B228,'c constant values '!$A$3:$O$368,13,FALSE)*'help sheet'!$I$13</f>
        <v>0.25246081999999997</v>
      </c>
      <c r="N228" s="49">
        <f>VLOOKUP(B228,'c constant values '!$A$3:$O$368,8,FALSE)*'help sheet'!$J$11+VLOOKUP('TKK 2022'!B228,'c constant values '!$A$3:$O$368,14,FALSE)*'help sheet'!$J$13</f>
        <v>0.10634106999999998</v>
      </c>
      <c r="O228" s="49">
        <f>VLOOKUP(B228,'c constant values '!$A$3:$O$368,4,FALSE)*'help sheet'!$K$11+VLOOKUP('TKK 2022'!B228,'c constant values '!$A$3:$O$368,12,FALSE)*'help sheet'!$K$13</f>
        <v>0.1605474278</v>
      </c>
      <c r="P228" s="49">
        <f>VLOOKUP(B228,'c constant values '!$A$3:$O$368,6,FALSE)*'help sheet'!$L$11+VLOOKUP('TKK 2022'!B228,'c constant values '!$A$3:$O$368,13,FALSE)*'help sheet'!$L$13</f>
        <v>0.19439483369999999</v>
      </c>
      <c r="Q228" s="49">
        <f>VLOOKUP(B228,'c constant values '!$A$3:$O$368,8,FALSE)*'help sheet'!$M$11+VLOOKUP('TKK 2022'!B228,'c constant values '!$A$3:$O$368,14,FALSE)*'help sheet'!$M$13</f>
        <v>3.0383169999999998E-2</v>
      </c>
      <c r="R228" s="29"/>
      <c r="S228" s="30" t="s">
        <v>10</v>
      </c>
      <c r="T228" s="46">
        <f>+SUM(H$9:H228)</f>
        <v>63.593766010000159</v>
      </c>
      <c r="U228" s="46">
        <f>+SUM(I$9:I228)</f>
        <v>61.077905948999884</v>
      </c>
      <c r="V228" s="46">
        <f>+SUM(J$9:J228)</f>
        <v>63.324385081000095</v>
      </c>
      <c r="W228" s="46">
        <f>+SUM(K$9:K228)</f>
        <v>60.245158839999881</v>
      </c>
      <c r="X228" s="46">
        <f>+SUM(L$9:L228)</f>
        <v>61.582665719999859</v>
      </c>
      <c r="Y228" s="46">
        <f>+SUM(M$9:M228)</f>
        <v>60.82044190000002</v>
      </c>
      <c r="Z228" s="46">
        <f>+SUM(N$9:N228)</f>
        <v>62.4027037715001</v>
      </c>
      <c r="AA228" s="46">
        <f>+SUM(O$9:O228)</f>
        <v>62.045218786700083</v>
      </c>
      <c r="AB228" s="46">
        <f>+SUM(P$9:P228)</f>
        <v>61.248013535300053</v>
      </c>
      <c r="AC228" s="46">
        <f>+SUM(Q$9:Q228)</f>
        <v>62.935339149000058</v>
      </c>
    </row>
    <row r="229" spans="2:29" ht="14.25" x14ac:dyDescent="0.2">
      <c r="B229" s="31">
        <v>221</v>
      </c>
      <c r="C229" s="31">
        <v>313</v>
      </c>
      <c r="D229" s="48">
        <f t="shared" si="4"/>
        <v>44782</v>
      </c>
      <c r="E229" s="31" t="str">
        <f>VLOOKUP(WEEKDAY(D229),'help sheet'!$A$1:$B$7,2,FALSE)</f>
        <v>Τρίτη</v>
      </c>
      <c r="F229" s="31">
        <v>221</v>
      </c>
      <c r="G229" s="30" t="s">
        <v>10</v>
      </c>
      <c r="H229" s="49">
        <f>VLOOKUP(B229,'c constant values '!$A$3:$N$368,4,FALSE)*'help sheet'!$D$11</f>
        <v>1E-8</v>
      </c>
      <c r="I229" s="49">
        <f>VLOOKUP(B229,'c constant values '!$A$3:$O$368,6,FALSE)*'help sheet'!$E$11+VLOOKUP('TKK 2022'!B229,'c constant values '!$A$3:$O$368,10,FALSE)*'help sheet'!$E$12</f>
        <v>0.18956351799999999</v>
      </c>
      <c r="J229" s="49">
        <f>VLOOKUP(B229,'c constant values '!$A$3:$O$368,4,FALSE)*'help sheet'!$F$11+VLOOKUP('TKK 2022'!B229,'c constant values '!$A$3:$O$368,10,FALSE)*'help sheet'!$F$12</f>
        <v>2.1062622E-2</v>
      </c>
      <c r="K229" s="49">
        <f>VLOOKUP(B229,'c constant values '!$A$3:$O$368,4,FALSE)*'help sheet'!$G$11+VLOOKUP(B229,'c constant values '!$A$3:$O$368,11,FALSE)*'help sheet'!$G$14</f>
        <v>0.43103447500000003</v>
      </c>
      <c r="L229" s="49">
        <f>VLOOKUP(B229,'c constant values '!$A$3:$O$368,12,FALSE)*'help sheet'!$H$13</f>
        <v>0.20850315</v>
      </c>
      <c r="M229" s="49">
        <f>VLOOKUP(B229,'c constant values '!$A$3:$O$368,13,FALSE)*'help sheet'!$I$13</f>
        <v>0.25246081999999997</v>
      </c>
      <c r="N229" s="49">
        <f>VLOOKUP(B229,'c constant values '!$A$3:$O$368,8,FALSE)*'help sheet'!$J$11+VLOOKUP('TKK 2022'!B229,'c constant values '!$A$3:$O$368,14,FALSE)*'help sheet'!$J$13</f>
        <v>0.10634106999999998</v>
      </c>
      <c r="O229" s="49">
        <f>VLOOKUP(B229,'c constant values '!$A$3:$O$368,4,FALSE)*'help sheet'!$K$11+VLOOKUP('TKK 2022'!B229,'c constant values '!$A$3:$O$368,12,FALSE)*'help sheet'!$K$13</f>
        <v>0.1605474278</v>
      </c>
      <c r="P229" s="49">
        <f>VLOOKUP(B229,'c constant values '!$A$3:$O$368,6,FALSE)*'help sheet'!$L$11+VLOOKUP('TKK 2022'!B229,'c constant values '!$A$3:$O$368,13,FALSE)*'help sheet'!$L$13</f>
        <v>0.19439483369999999</v>
      </c>
      <c r="Q229" s="49">
        <f>VLOOKUP(B229,'c constant values '!$A$3:$O$368,8,FALSE)*'help sheet'!$M$11+VLOOKUP('TKK 2022'!B229,'c constant values '!$A$3:$O$368,14,FALSE)*'help sheet'!$M$13</f>
        <v>3.0383169999999998E-2</v>
      </c>
      <c r="R229" s="29"/>
      <c r="S229" s="30" t="s">
        <v>10</v>
      </c>
      <c r="T229" s="46">
        <f>+SUM(H$9:H229)</f>
        <v>63.59376602000016</v>
      </c>
      <c r="U229" s="46">
        <f>+SUM(I$9:I229)</f>
        <v>61.267469466999884</v>
      </c>
      <c r="V229" s="46">
        <f>+SUM(J$9:J229)</f>
        <v>63.345447703000097</v>
      </c>
      <c r="W229" s="46">
        <f>+SUM(K$9:K229)</f>
        <v>60.676193314999878</v>
      </c>
      <c r="X229" s="46">
        <f>+SUM(L$9:L229)</f>
        <v>61.791168869999858</v>
      </c>
      <c r="Y229" s="46">
        <f>+SUM(M$9:M229)</f>
        <v>61.072902720000023</v>
      </c>
      <c r="Z229" s="46">
        <f>+SUM(N$9:N229)</f>
        <v>62.509044841500099</v>
      </c>
      <c r="AA229" s="46">
        <f>+SUM(O$9:O229)</f>
        <v>62.20576621450008</v>
      </c>
      <c r="AB229" s="46">
        <f>+SUM(P$9:P229)</f>
        <v>61.442408369000056</v>
      </c>
      <c r="AC229" s="46">
        <f>+SUM(Q$9:Q229)</f>
        <v>62.965722319000058</v>
      </c>
    </row>
    <row r="230" spans="2:29" ht="14.25" x14ac:dyDescent="0.2">
      <c r="B230" s="31">
        <v>222</v>
      </c>
      <c r="C230" s="31">
        <v>314</v>
      </c>
      <c r="D230" s="48">
        <f t="shared" si="4"/>
        <v>44783</v>
      </c>
      <c r="E230" s="31" t="str">
        <f>VLOOKUP(WEEKDAY(D230),'help sheet'!$A$1:$B$7,2,FALSE)</f>
        <v>Τετάρτη</v>
      </c>
      <c r="F230" s="31">
        <v>222</v>
      </c>
      <c r="G230" s="30" t="s">
        <v>10</v>
      </c>
      <c r="H230" s="49">
        <f>VLOOKUP(B230,'c constant values '!$A$3:$N$368,4,FALSE)*'help sheet'!$D$11</f>
        <v>1E-8</v>
      </c>
      <c r="I230" s="49">
        <f>VLOOKUP(B230,'c constant values '!$A$3:$O$368,6,FALSE)*'help sheet'!$E$11+VLOOKUP('TKK 2022'!B230,'c constant values '!$A$3:$O$368,10,FALSE)*'help sheet'!$E$12</f>
        <v>0.18956351799999999</v>
      </c>
      <c r="J230" s="49">
        <f>VLOOKUP(B230,'c constant values '!$A$3:$O$368,4,FALSE)*'help sheet'!$F$11+VLOOKUP('TKK 2022'!B230,'c constant values '!$A$3:$O$368,10,FALSE)*'help sheet'!$F$12</f>
        <v>2.1062622E-2</v>
      </c>
      <c r="K230" s="49">
        <f>VLOOKUP(B230,'c constant values '!$A$3:$O$368,4,FALSE)*'help sheet'!$G$11+VLOOKUP(B230,'c constant values '!$A$3:$O$368,11,FALSE)*'help sheet'!$G$14</f>
        <v>0.43103447500000003</v>
      </c>
      <c r="L230" s="49">
        <f>VLOOKUP(B230,'c constant values '!$A$3:$O$368,12,FALSE)*'help sheet'!$H$13</f>
        <v>0.20850315</v>
      </c>
      <c r="M230" s="49">
        <f>VLOOKUP(B230,'c constant values '!$A$3:$O$368,13,FALSE)*'help sheet'!$I$13</f>
        <v>0.25246081999999997</v>
      </c>
      <c r="N230" s="49">
        <f>VLOOKUP(B230,'c constant values '!$A$3:$O$368,8,FALSE)*'help sheet'!$J$11+VLOOKUP('TKK 2022'!B230,'c constant values '!$A$3:$O$368,14,FALSE)*'help sheet'!$J$13</f>
        <v>0.10634106999999998</v>
      </c>
      <c r="O230" s="49">
        <f>VLOOKUP(B230,'c constant values '!$A$3:$O$368,4,FALSE)*'help sheet'!$K$11+VLOOKUP('TKK 2022'!B230,'c constant values '!$A$3:$O$368,12,FALSE)*'help sheet'!$K$13</f>
        <v>0.1605474278</v>
      </c>
      <c r="P230" s="49">
        <f>VLOOKUP(B230,'c constant values '!$A$3:$O$368,6,FALSE)*'help sheet'!$L$11+VLOOKUP('TKK 2022'!B230,'c constant values '!$A$3:$O$368,13,FALSE)*'help sheet'!$L$13</f>
        <v>0.19439483369999999</v>
      </c>
      <c r="Q230" s="49">
        <f>VLOOKUP(B230,'c constant values '!$A$3:$O$368,8,FALSE)*'help sheet'!$M$11+VLOOKUP('TKK 2022'!B230,'c constant values '!$A$3:$O$368,14,FALSE)*'help sheet'!$M$13</f>
        <v>3.0383169999999998E-2</v>
      </c>
      <c r="R230" s="29"/>
      <c r="S230" s="30" t="s">
        <v>10</v>
      </c>
      <c r="T230" s="46">
        <f>+SUM(H$9:H230)</f>
        <v>63.593766030000161</v>
      </c>
      <c r="U230" s="46">
        <f>+SUM(I$9:I230)</f>
        <v>61.457032984999884</v>
      </c>
      <c r="V230" s="46">
        <f>+SUM(J$9:J230)</f>
        <v>63.3665103250001</v>
      </c>
      <c r="W230" s="46">
        <f>+SUM(K$9:K230)</f>
        <v>61.107227789999875</v>
      </c>
      <c r="X230" s="46">
        <f>+SUM(L$9:L230)</f>
        <v>61.999672019999856</v>
      </c>
      <c r="Y230" s="46">
        <f>+SUM(M$9:M230)</f>
        <v>61.325363540000026</v>
      </c>
      <c r="Z230" s="46">
        <f>+SUM(N$9:N230)</f>
        <v>62.615385911500098</v>
      </c>
      <c r="AA230" s="46">
        <f>+SUM(O$9:O230)</f>
        <v>62.366313642300078</v>
      </c>
      <c r="AB230" s="46">
        <f>+SUM(P$9:P230)</f>
        <v>61.636803202700058</v>
      </c>
      <c r="AC230" s="46">
        <f>+SUM(Q$9:Q230)</f>
        <v>62.996105489000058</v>
      </c>
    </row>
    <row r="231" spans="2:29" ht="14.25" x14ac:dyDescent="0.2">
      <c r="B231" s="31">
        <v>223</v>
      </c>
      <c r="C231" s="31">
        <v>315</v>
      </c>
      <c r="D231" s="48">
        <f t="shared" si="4"/>
        <v>44784</v>
      </c>
      <c r="E231" s="31" t="str">
        <f>VLOOKUP(WEEKDAY(D231),'help sheet'!$A$1:$B$7,2,FALSE)</f>
        <v>Πέμπτη</v>
      </c>
      <c r="F231" s="31">
        <v>223</v>
      </c>
      <c r="G231" s="30" t="s">
        <v>10</v>
      </c>
      <c r="H231" s="49">
        <f>VLOOKUP(B231,'c constant values '!$A$3:$N$368,4,FALSE)*'help sheet'!$D$11</f>
        <v>1E-8</v>
      </c>
      <c r="I231" s="49">
        <f>VLOOKUP(B231,'c constant values '!$A$3:$O$368,6,FALSE)*'help sheet'!$E$11+VLOOKUP('TKK 2022'!B231,'c constant values '!$A$3:$O$368,10,FALSE)*'help sheet'!$E$12</f>
        <v>0.18956351799999999</v>
      </c>
      <c r="J231" s="49">
        <f>VLOOKUP(B231,'c constant values '!$A$3:$O$368,4,FALSE)*'help sheet'!$F$11+VLOOKUP('TKK 2022'!B231,'c constant values '!$A$3:$O$368,10,FALSE)*'help sheet'!$F$12</f>
        <v>2.1062622E-2</v>
      </c>
      <c r="K231" s="49">
        <f>VLOOKUP(B231,'c constant values '!$A$3:$O$368,4,FALSE)*'help sheet'!$G$11+VLOOKUP(B231,'c constant values '!$A$3:$O$368,11,FALSE)*'help sheet'!$G$14</f>
        <v>0.43103447500000003</v>
      </c>
      <c r="L231" s="49">
        <f>VLOOKUP(B231,'c constant values '!$A$3:$O$368,12,FALSE)*'help sheet'!$H$13</f>
        <v>0.20850315</v>
      </c>
      <c r="M231" s="49">
        <f>VLOOKUP(B231,'c constant values '!$A$3:$O$368,13,FALSE)*'help sheet'!$I$13</f>
        <v>0.25246081999999997</v>
      </c>
      <c r="N231" s="49">
        <f>VLOOKUP(B231,'c constant values '!$A$3:$O$368,8,FALSE)*'help sheet'!$J$11+VLOOKUP('TKK 2022'!B231,'c constant values '!$A$3:$O$368,14,FALSE)*'help sheet'!$J$13</f>
        <v>0.10634106999999998</v>
      </c>
      <c r="O231" s="49">
        <f>VLOOKUP(B231,'c constant values '!$A$3:$O$368,4,FALSE)*'help sheet'!$K$11+VLOOKUP('TKK 2022'!B231,'c constant values '!$A$3:$O$368,12,FALSE)*'help sheet'!$K$13</f>
        <v>0.1605474278</v>
      </c>
      <c r="P231" s="49">
        <f>VLOOKUP(B231,'c constant values '!$A$3:$O$368,6,FALSE)*'help sheet'!$L$11+VLOOKUP('TKK 2022'!B231,'c constant values '!$A$3:$O$368,13,FALSE)*'help sheet'!$L$13</f>
        <v>0.19439483369999999</v>
      </c>
      <c r="Q231" s="49">
        <f>VLOOKUP(B231,'c constant values '!$A$3:$O$368,8,FALSE)*'help sheet'!$M$11+VLOOKUP('TKK 2022'!B231,'c constant values '!$A$3:$O$368,14,FALSE)*'help sheet'!$M$13</f>
        <v>3.0383169999999998E-2</v>
      </c>
      <c r="R231" s="29"/>
      <c r="S231" s="30" t="s">
        <v>10</v>
      </c>
      <c r="T231" s="46">
        <f>+SUM(H$9:H231)</f>
        <v>63.593766040000162</v>
      </c>
      <c r="U231" s="46">
        <f>+SUM(I$9:I231)</f>
        <v>61.646596502999884</v>
      </c>
      <c r="V231" s="46">
        <f>+SUM(J$9:J231)</f>
        <v>63.387572947000102</v>
      </c>
      <c r="W231" s="46">
        <f>+SUM(K$9:K231)</f>
        <v>61.538262264999872</v>
      </c>
      <c r="X231" s="46">
        <f>+SUM(L$9:L231)</f>
        <v>62.208175169999855</v>
      </c>
      <c r="Y231" s="46">
        <f>+SUM(M$9:M231)</f>
        <v>61.577824360000029</v>
      </c>
      <c r="Z231" s="46">
        <f>+SUM(N$9:N231)</f>
        <v>62.721726981500098</v>
      </c>
      <c r="AA231" s="46">
        <f>+SUM(O$9:O231)</f>
        <v>62.526861070100075</v>
      </c>
      <c r="AB231" s="46">
        <f>+SUM(P$9:P231)</f>
        <v>61.83119803640006</v>
      </c>
      <c r="AC231" s="46">
        <f>+SUM(Q$9:Q231)</f>
        <v>63.026488659000059</v>
      </c>
    </row>
    <row r="232" spans="2:29" ht="14.25" x14ac:dyDescent="0.2">
      <c r="B232" s="31">
        <v>224</v>
      </c>
      <c r="C232" s="31">
        <v>316</v>
      </c>
      <c r="D232" s="48">
        <f t="shared" si="4"/>
        <v>44785</v>
      </c>
      <c r="E232" s="31" t="str">
        <f>VLOOKUP(WEEKDAY(D232),'help sheet'!$A$1:$B$7,2,FALSE)</f>
        <v xml:space="preserve">Παρασκευή </v>
      </c>
      <c r="F232" s="31">
        <v>224</v>
      </c>
      <c r="G232" s="30" t="s">
        <v>10</v>
      </c>
      <c r="H232" s="49">
        <f>VLOOKUP(B232,'c constant values '!$A$3:$N$368,4,FALSE)*'help sheet'!$D$11</f>
        <v>1E-8</v>
      </c>
      <c r="I232" s="49">
        <f>VLOOKUP(B232,'c constant values '!$A$3:$O$368,6,FALSE)*'help sheet'!$E$11+VLOOKUP('TKK 2022'!B232,'c constant values '!$A$3:$O$368,10,FALSE)*'help sheet'!$E$12</f>
        <v>0.18956351799999999</v>
      </c>
      <c r="J232" s="49">
        <f>VLOOKUP(B232,'c constant values '!$A$3:$O$368,4,FALSE)*'help sheet'!$F$11+VLOOKUP('TKK 2022'!B232,'c constant values '!$A$3:$O$368,10,FALSE)*'help sheet'!$F$12</f>
        <v>2.1062622E-2</v>
      </c>
      <c r="K232" s="49">
        <f>VLOOKUP(B232,'c constant values '!$A$3:$O$368,4,FALSE)*'help sheet'!$G$11+VLOOKUP(B232,'c constant values '!$A$3:$O$368,11,FALSE)*'help sheet'!$G$14</f>
        <v>0.43103447500000003</v>
      </c>
      <c r="L232" s="49">
        <f>VLOOKUP(B232,'c constant values '!$A$3:$O$368,12,FALSE)*'help sheet'!$H$13</f>
        <v>0.20850315</v>
      </c>
      <c r="M232" s="49">
        <f>VLOOKUP(B232,'c constant values '!$A$3:$O$368,13,FALSE)*'help sheet'!$I$13</f>
        <v>0.25246081999999997</v>
      </c>
      <c r="N232" s="49">
        <f>VLOOKUP(B232,'c constant values '!$A$3:$O$368,8,FALSE)*'help sheet'!$J$11+VLOOKUP('TKK 2022'!B232,'c constant values '!$A$3:$O$368,14,FALSE)*'help sheet'!$J$13</f>
        <v>0.10634106999999998</v>
      </c>
      <c r="O232" s="49">
        <f>VLOOKUP(B232,'c constant values '!$A$3:$O$368,4,FALSE)*'help sheet'!$K$11+VLOOKUP('TKK 2022'!B232,'c constant values '!$A$3:$O$368,12,FALSE)*'help sheet'!$K$13</f>
        <v>0.1605474278</v>
      </c>
      <c r="P232" s="49">
        <f>VLOOKUP(B232,'c constant values '!$A$3:$O$368,6,FALSE)*'help sheet'!$L$11+VLOOKUP('TKK 2022'!B232,'c constant values '!$A$3:$O$368,13,FALSE)*'help sheet'!$L$13</f>
        <v>0.19439483369999999</v>
      </c>
      <c r="Q232" s="49">
        <f>VLOOKUP(B232,'c constant values '!$A$3:$O$368,8,FALSE)*'help sheet'!$M$11+VLOOKUP('TKK 2022'!B232,'c constant values '!$A$3:$O$368,14,FALSE)*'help sheet'!$M$13</f>
        <v>3.0383169999999998E-2</v>
      </c>
      <c r="R232" s="29"/>
      <c r="S232" s="30" t="s">
        <v>10</v>
      </c>
      <c r="T232" s="46">
        <f>+SUM(H$9:H232)</f>
        <v>63.593766050000163</v>
      </c>
      <c r="U232" s="46">
        <f>+SUM(I$9:I232)</f>
        <v>61.836160020999884</v>
      </c>
      <c r="V232" s="46">
        <f>+SUM(J$9:J232)</f>
        <v>63.408635569000104</v>
      </c>
      <c r="W232" s="46">
        <f>+SUM(K$9:K232)</f>
        <v>61.969296739999869</v>
      </c>
      <c r="X232" s="46">
        <f>+SUM(L$9:L232)</f>
        <v>62.416678319999853</v>
      </c>
      <c r="Y232" s="46">
        <f>+SUM(M$9:M232)</f>
        <v>61.830285180000033</v>
      </c>
      <c r="Z232" s="46">
        <f>+SUM(N$9:N232)</f>
        <v>62.828068051500097</v>
      </c>
      <c r="AA232" s="46">
        <f>+SUM(O$9:O232)</f>
        <v>62.687408497900073</v>
      </c>
      <c r="AB232" s="46">
        <f>+SUM(P$9:P232)</f>
        <v>62.025592870100063</v>
      </c>
      <c r="AC232" s="46">
        <f>+SUM(Q$9:Q232)</f>
        <v>63.056871829000059</v>
      </c>
    </row>
    <row r="233" spans="2:29" ht="14.25" x14ac:dyDescent="0.2">
      <c r="B233" s="31">
        <v>225</v>
      </c>
      <c r="C233" s="31">
        <v>317</v>
      </c>
      <c r="D233" s="48">
        <f t="shared" si="4"/>
        <v>44786</v>
      </c>
      <c r="E233" s="31" t="str">
        <f>VLOOKUP(WEEKDAY(D233),'help sheet'!$A$1:$B$7,2,FALSE)</f>
        <v>Σάββατο</v>
      </c>
      <c r="F233" s="31">
        <v>225</v>
      </c>
      <c r="G233" s="30" t="s">
        <v>10</v>
      </c>
      <c r="H233" s="49">
        <f>VLOOKUP(B233,'c constant values '!$A$3:$N$368,4,FALSE)*'help sheet'!$D$11</f>
        <v>1E-8</v>
      </c>
      <c r="I233" s="49">
        <f>VLOOKUP(B233,'c constant values '!$A$3:$O$368,6,FALSE)*'help sheet'!$E$11+VLOOKUP('TKK 2022'!B233,'c constant values '!$A$3:$O$368,10,FALSE)*'help sheet'!$E$12</f>
        <v>0.18956351799999999</v>
      </c>
      <c r="J233" s="49">
        <f>VLOOKUP(B233,'c constant values '!$A$3:$O$368,4,FALSE)*'help sheet'!$F$11+VLOOKUP('TKK 2022'!B233,'c constant values '!$A$3:$O$368,10,FALSE)*'help sheet'!$F$12</f>
        <v>2.1062622E-2</v>
      </c>
      <c r="K233" s="49">
        <f>VLOOKUP(B233,'c constant values '!$A$3:$O$368,4,FALSE)*'help sheet'!$G$11+VLOOKUP(B233,'c constant values '!$A$3:$O$368,11,FALSE)*'help sheet'!$G$14</f>
        <v>0.43103447500000003</v>
      </c>
      <c r="L233" s="49">
        <f>VLOOKUP(B233,'c constant values '!$A$3:$O$368,12,FALSE)*'help sheet'!$H$13</f>
        <v>0.20850315</v>
      </c>
      <c r="M233" s="49">
        <f>VLOOKUP(B233,'c constant values '!$A$3:$O$368,13,FALSE)*'help sheet'!$I$13</f>
        <v>0.25246081999999997</v>
      </c>
      <c r="N233" s="49">
        <f>VLOOKUP(B233,'c constant values '!$A$3:$O$368,8,FALSE)*'help sheet'!$J$11+VLOOKUP('TKK 2022'!B233,'c constant values '!$A$3:$O$368,14,FALSE)*'help sheet'!$J$13</f>
        <v>1E-8</v>
      </c>
      <c r="O233" s="49">
        <f>VLOOKUP(B233,'c constant values '!$A$3:$O$368,4,FALSE)*'help sheet'!$K$11+VLOOKUP('TKK 2022'!B233,'c constant values '!$A$3:$O$368,12,FALSE)*'help sheet'!$K$13</f>
        <v>0.1605474278</v>
      </c>
      <c r="P233" s="49">
        <f>VLOOKUP(B233,'c constant values '!$A$3:$O$368,6,FALSE)*'help sheet'!$L$11+VLOOKUP('TKK 2022'!B233,'c constant values '!$A$3:$O$368,13,FALSE)*'help sheet'!$L$13</f>
        <v>0.19439483369999999</v>
      </c>
      <c r="Q233" s="49">
        <f>VLOOKUP(B233,'c constant values '!$A$3:$O$368,8,FALSE)*'help sheet'!$M$11+VLOOKUP('TKK 2022'!B233,'c constant values '!$A$3:$O$368,14,FALSE)*'help sheet'!$M$13</f>
        <v>1.0000000000000002E-8</v>
      </c>
      <c r="R233" s="29"/>
      <c r="S233" s="30" t="s">
        <v>10</v>
      </c>
      <c r="T233" s="46">
        <f>+SUM(H$9:H233)</f>
        <v>63.593766060000164</v>
      </c>
      <c r="U233" s="46">
        <f>+SUM(I$9:I233)</f>
        <v>62.025723538999884</v>
      </c>
      <c r="V233" s="46">
        <f>+SUM(J$9:J233)</f>
        <v>63.429698191000107</v>
      </c>
      <c r="W233" s="46">
        <f>+SUM(K$9:K233)</f>
        <v>62.400331214999866</v>
      </c>
      <c r="X233" s="46">
        <f>+SUM(L$9:L233)</f>
        <v>62.625181469999852</v>
      </c>
      <c r="Y233" s="46">
        <f>+SUM(M$9:M233)</f>
        <v>62.082746000000036</v>
      </c>
      <c r="Z233" s="46">
        <f>+SUM(N$9:N233)</f>
        <v>62.828068061500097</v>
      </c>
      <c r="AA233" s="46">
        <f>+SUM(O$9:O233)</f>
        <v>62.84795592570007</v>
      </c>
      <c r="AB233" s="46">
        <f>+SUM(P$9:P233)</f>
        <v>62.219987703800065</v>
      </c>
      <c r="AC233" s="46">
        <f>+SUM(Q$9:Q233)</f>
        <v>63.05687183900006</v>
      </c>
    </row>
    <row r="234" spans="2:29" ht="14.25" x14ac:dyDescent="0.2">
      <c r="B234" s="31">
        <v>226</v>
      </c>
      <c r="C234" s="31">
        <v>318</v>
      </c>
      <c r="D234" s="48">
        <f t="shared" si="4"/>
        <v>44787</v>
      </c>
      <c r="E234" s="31" t="str">
        <f>VLOOKUP(WEEKDAY(D234),'help sheet'!$A$1:$B$7,2,FALSE)</f>
        <v>Κυριακή</v>
      </c>
      <c r="F234" s="31">
        <v>226</v>
      </c>
      <c r="G234" s="30" t="s">
        <v>10</v>
      </c>
      <c r="H234" s="49">
        <f>VLOOKUP(B234,'c constant values '!$A$3:$N$368,4,FALSE)*'help sheet'!$D$11</f>
        <v>1E-8</v>
      </c>
      <c r="I234" s="49">
        <f>VLOOKUP(B234,'c constant values '!$A$3:$O$368,6,FALSE)*'help sheet'!$E$11+VLOOKUP('TKK 2022'!B234,'c constant values '!$A$3:$O$368,10,FALSE)*'help sheet'!$E$12</f>
        <v>0.18956351799999999</v>
      </c>
      <c r="J234" s="49">
        <f>VLOOKUP(B234,'c constant values '!$A$3:$O$368,4,FALSE)*'help sheet'!$F$11+VLOOKUP('TKK 2022'!B234,'c constant values '!$A$3:$O$368,10,FALSE)*'help sheet'!$F$12</f>
        <v>2.1062622E-2</v>
      </c>
      <c r="K234" s="49">
        <f>VLOOKUP(B234,'c constant values '!$A$3:$O$368,4,FALSE)*'help sheet'!$G$11+VLOOKUP(B234,'c constant values '!$A$3:$O$368,11,FALSE)*'help sheet'!$G$14</f>
        <v>0.43103447500000003</v>
      </c>
      <c r="L234" s="49">
        <f>VLOOKUP(B234,'c constant values '!$A$3:$O$368,12,FALSE)*'help sheet'!$H$13</f>
        <v>0.20850315</v>
      </c>
      <c r="M234" s="49">
        <f>VLOOKUP(B234,'c constant values '!$A$3:$O$368,13,FALSE)*'help sheet'!$I$13</f>
        <v>1E-8</v>
      </c>
      <c r="N234" s="49">
        <f>VLOOKUP(B234,'c constant values '!$A$3:$O$368,8,FALSE)*'help sheet'!$J$11+VLOOKUP('TKK 2022'!B234,'c constant values '!$A$3:$O$368,14,FALSE)*'help sheet'!$J$13</f>
        <v>1E-8</v>
      </c>
      <c r="O234" s="49">
        <f>VLOOKUP(B234,'c constant values '!$A$3:$O$368,4,FALSE)*'help sheet'!$K$11+VLOOKUP('TKK 2022'!B234,'c constant values '!$A$3:$O$368,12,FALSE)*'help sheet'!$K$13</f>
        <v>0.1605474278</v>
      </c>
      <c r="P234" s="49">
        <f>VLOOKUP(B234,'c constant values '!$A$3:$O$368,6,FALSE)*'help sheet'!$L$11+VLOOKUP('TKK 2022'!B234,'c constant values '!$A$3:$O$368,13,FALSE)*'help sheet'!$L$13</f>
        <v>1.0000000000000002E-8</v>
      </c>
      <c r="Q234" s="49">
        <f>VLOOKUP(B234,'c constant values '!$A$3:$O$368,8,FALSE)*'help sheet'!$M$11+VLOOKUP('TKK 2022'!B234,'c constant values '!$A$3:$O$368,14,FALSE)*'help sheet'!$M$13</f>
        <v>1.0000000000000002E-8</v>
      </c>
      <c r="R234" s="29"/>
      <c r="S234" s="30" t="s">
        <v>10</v>
      </c>
      <c r="T234" s="46">
        <f>+SUM(H$9:H234)</f>
        <v>63.593766070000164</v>
      </c>
      <c r="U234" s="46">
        <f>+SUM(I$9:I234)</f>
        <v>62.215287056999884</v>
      </c>
      <c r="V234" s="46">
        <f>+SUM(J$9:J234)</f>
        <v>63.450760813000109</v>
      </c>
      <c r="W234" s="46">
        <f>+SUM(K$9:K234)</f>
        <v>62.831365689999863</v>
      </c>
      <c r="X234" s="46">
        <f>+SUM(L$9:L234)</f>
        <v>62.83368461999985</v>
      </c>
      <c r="Y234" s="46">
        <f>+SUM(M$9:M234)</f>
        <v>62.082746010000037</v>
      </c>
      <c r="Z234" s="46">
        <f>+SUM(N$9:N234)</f>
        <v>62.828068071500098</v>
      </c>
      <c r="AA234" s="46">
        <f>+SUM(O$9:O234)</f>
        <v>63.008503353500068</v>
      </c>
      <c r="AB234" s="46">
        <f>+SUM(P$9:P234)</f>
        <v>62.219987713800066</v>
      </c>
      <c r="AC234" s="46">
        <f>+SUM(Q$9:Q234)</f>
        <v>63.056871849000061</v>
      </c>
    </row>
    <row r="235" spans="2:29" ht="14.25" x14ac:dyDescent="0.2">
      <c r="B235" s="31">
        <v>227</v>
      </c>
      <c r="C235" s="31">
        <v>319</v>
      </c>
      <c r="D235" s="48">
        <f t="shared" si="4"/>
        <v>44788</v>
      </c>
      <c r="E235" s="31" t="str">
        <f>VLOOKUP(WEEKDAY(D235),'help sheet'!$A$1:$B$7,2,FALSE)</f>
        <v>Δευτέρα</v>
      </c>
      <c r="F235" s="31">
        <v>227</v>
      </c>
      <c r="G235" s="30" t="s">
        <v>10</v>
      </c>
      <c r="H235" s="49">
        <f>VLOOKUP(B235,'c constant values '!$A$3:$N$368,4,FALSE)*'help sheet'!$D$11</f>
        <v>1E-8</v>
      </c>
      <c r="I235" s="49">
        <f>VLOOKUP(B235,'c constant values '!$A$3:$O$368,6,FALSE)*'help sheet'!$E$11+VLOOKUP('TKK 2022'!B235,'c constant values '!$A$3:$O$368,10,FALSE)*'help sheet'!$E$12</f>
        <v>0.18956351799999999</v>
      </c>
      <c r="J235" s="49">
        <f>VLOOKUP(B235,'c constant values '!$A$3:$O$368,4,FALSE)*'help sheet'!$F$11+VLOOKUP('TKK 2022'!B235,'c constant values '!$A$3:$O$368,10,FALSE)*'help sheet'!$F$12</f>
        <v>2.1062622E-2</v>
      </c>
      <c r="K235" s="49">
        <f>VLOOKUP(B235,'c constant values '!$A$3:$O$368,4,FALSE)*'help sheet'!$G$11+VLOOKUP(B235,'c constant values '!$A$3:$O$368,11,FALSE)*'help sheet'!$G$14</f>
        <v>0.43103447500000003</v>
      </c>
      <c r="L235" s="49">
        <f>VLOOKUP(B235,'c constant values '!$A$3:$O$368,12,FALSE)*'help sheet'!$H$13</f>
        <v>0.20850315</v>
      </c>
      <c r="M235" s="49">
        <f>VLOOKUP(B235,'c constant values '!$A$3:$O$368,13,FALSE)*'help sheet'!$I$13</f>
        <v>1E-8</v>
      </c>
      <c r="N235" s="49">
        <f>VLOOKUP(B235,'c constant values '!$A$3:$O$368,8,FALSE)*'help sheet'!$J$11+VLOOKUP('TKK 2022'!B235,'c constant values '!$A$3:$O$368,14,FALSE)*'help sheet'!$J$13</f>
        <v>1E-8</v>
      </c>
      <c r="O235" s="49">
        <f>VLOOKUP(B235,'c constant values '!$A$3:$O$368,4,FALSE)*'help sheet'!$K$11+VLOOKUP('TKK 2022'!B235,'c constant values '!$A$3:$O$368,12,FALSE)*'help sheet'!$K$13</f>
        <v>0.1605474278</v>
      </c>
      <c r="P235" s="49">
        <f>VLOOKUP(B235,'c constant values '!$A$3:$O$368,6,FALSE)*'help sheet'!$L$11+VLOOKUP('TKK 2022'!B235,'c constant values '!$A$3:$O$368,13,FALSE)*'help sheet'!$L$13</f>
        <v>1.0000000000000002E-8</v>
      </c>
      <c r="Q235" s="49">
        <f>VLOOKUP(B235,'c constant values '!$A$3:$O$368,8,FALSE)*'help sheet'!$M$11+VLOOKUP('TKK 2022'!B235,'c constant values '!$A$3:$O$368,14,FALSE)*'help sheet'!$M$13</f>
        <v>1.0000000000000002E-8</v>
      </c>
      <c r="R235" s="29"/>
      <c r="S235" s="30" t="s">
        <v>10</v>
      </c>
      <c r="T235" s="46">
        <f>+SUM(H$9:H235)</f>
        <v>63.593766080000165</v>
      </c>
      <c r="U235" s="46">
        <f>+SUM(I$9:I235)</f>
        <v>62.404850574999884</v>
      </c>
      <c r="V235" s="46">
        <f>+SUM(J$9:J235)</f>
        <v>63.471823435000111</v>
      </c>
      <c r="W235" s="46">
        <f>+SUM(K$9:K235)</f>
        <v>63.26240016499986</v>
      </c>
      <c r="X235" s="46">
        <f>+SUM(L$9:L235)</f>
        <v>63.042187769999849</v>
      </c>
      <c r="Y235" s="46">
        <f>+SUM(M$9:M235)</f>
        <v>62.082746020000037</v>
      </c>
      <c r="Z235" s="46">
        <f>+SUM(N$9:N235)</f>
        <v>62.828068081500099</v>
      </c>
      <c r="AA235" s="46">
        <f>+SUM(O$9:O235)</f>
        <v>63.169050781300065</v>
      </c>
      <c r="AB235" s="46">
        <f>+SUM(P$9:P235)</f>
        <v>62.219987723800067</v>
      </c>
      <c r="AC235" s="46">
        <f>+SUM(Q$9:Q235)</f>
        <v>63.056871859000061</v>
      </c>
    </row>
    <row r="236" spans="2:29" ht="14.25" x14ac:dyDescent="0.2">
      <c r="B236" s="31">
        <v>228</v>
      </c>
      <c r="C236" s="31">
        <v>320</v>
      </c>
      <c r="D236" s="48">
        <f t="shared" si="4"/>
        <v>44789</v>
      </c>
      <c r="E236" s="31" t="str">
        <f>VLOOKUP(WEEKDAY(D236),'help sheet'!$A$1:$B$7,2,FALSE)</f>
        <v>Τρίτη</v>
      </c>
      <c r="F236" s="31">
        <v>228</v>
      </c>
      <c r="G236" s="30" t="s">
        <v>10</v>
      </c>
      <c r="H236" s="49">
        <f>VLOOKUP(B236,'c constant values '!$A$3:$N$368,4,FALSE)*'help sheet'!$D$11</f>
        <v>1E-8</v>
      </c>
      <c r="I236" s="49">
        <f>VLOOKUP(B236,'c constant values '!$A$3:$O$368,6,FALSE)*'help sheet'!$E$11+VLOOKUP('TKK 2022'!B236,'c constant values '!$A$3:$O$368,10,FALSE)*'help sheet'!$E$12</f>
        <v>0.18956351799999999</v>
      </c>
      <c r="J236" s="49">
        <f>VLOOKUP(B236,'c constant values '!$A$3:$O$368,4,FALSE)*'help sheet'!$F$11+VLOOKUP('TKK 2022'!B236,'c constant values '!$A$3:$O$368,10,FALSE)*'help sheet'!$F$12</f>
        <v>2.1062622E-2</v>
      </c>
      <c r="K236" s="49">
        <f>VLOOKUP(B236,'c constant values '!$A$3:$O$368,4,FALSE)*'help sheet'!$G$11+VLOOKUP(B236,'c constant values '!$A$3:$O$368,11,FALSE)*'help sheet'!$G$14</f>
        <v>0.43103447500000003</v>
      </c>
      <c r="L236" s="49">
        <f>VLOOKUP(B236,'c constant values '!$A$3:$O$368,12,FALSE)*'help sheet'!$H$13</f>
        <v>0.20850315</v>
      </c>
      <c r="M236" s="49">
        <f>VLOOKUP(B236,'c constant values '!$A$3:$O$368,13,FALSE)*'help sheet'!$I$13</f>
        <v>0.25246081999999997</v>
      </c>
      <c r="N236" s="49">
        <f>VLOOKUP(B236,'c constant values '!$A$3:$O$368,8,FALSE)*'help sheet'!$J$11+VLOOKUP('TKK 2022'!B236,'c constant values '!$A$3:$O$368,14,FALSE)*'help sheet'!$J$13</f>
        <v>0.10634106999999998</v>
      </c>
      <c r="O236" s="49">
        <f>VLOOKUP(B236,'c constant values '!$A$3:$O$368,4,FALSE)*'help sheet'!$K$11+VLOOKUP('TKK 2022'!B236,'c constant values '!$A$3:$O$368,12,FALSE)*'help sheet'!$K$13</f>
        <v>0.1605474278</v>
      </c>
      <c r="P236" s="49">
        <f>VLOOKUP(B236,'c constant values '!$A$3:$O$368,6,FALSE)*'help sheet'!$L$11+VLOOKUP('TKK 2022'!B236,'c constant values '!$A$3:$O$368,13,FALSE)*'help sheet'!$L$13</f>
        <v>0.19439483369999999</v>
      </c>
      <c r="Q236" s="49">
        <f>VLOOKUP(B236,'c constant values '!$A$3:$O$368,8,FALSE)*'help sheet'!$M$11+VLOOKUP('TKK 2022'!B236,'c constant values '!$A$3:$O$368,14,FALSE)*'help sheet'!$M$13</f>
        <v>3.0383169999999998E-2</v>
      </c>
      <c r="R236" s="29"/>
      <c r="S236" s="30" t="s">
        <v>10</v>
      </c>
      <c r="T236" s="46">
        <f>+SUM(H$9:H236)</f>
        <v>63.593766090000166</v>
      </c>
      <c r="U236" s="46">
        <f>+SUM(I$9:I236)</f>
        <v>62.594414092999884</v>
      </c>
      <c r="V236" s="46">
        <f>+SUM(J$9:J236)</f>
        <v>63.492886057000113</v>
      </c>
      <c r="W236" s="46">
        <f>+SUM(K$9:K236)</f>
        <v>63.693434639999857</v>
      </c>
      <c r="X236" s="46">
        <f>+SUM(L$9:L236)</f>
        <v>63.250690919999847</v>
      </c>
      <c r="Y236" s="46">
        <f>+SUM(M$9:M236)</f>
        <v>62.335206840000041</v>
      </c>
      <c r="Z236" s="46">
        <f>+SUM(N$9:N236)</f>
        <v>62.934409151500098</v>
      </c>
      <c r="AA236" s="46">
        <f>+SUM(O$9:O236)</f>
        <v>63.329598209100062</v>
      </c>
      <c r="AB236" s="46">
        <f>+SUM(P$9:P236)</f>
        <v>62.414382557500069</v>
      </c>
      <c r="AC236" s="46">
        <f>+SUM(Q$9:Q236)</f>
        <v>63.087255029000062</v>
      </c>
    </row>
    <row r="237" spans="2:29" ht="14.25" x14ac:dyDescent="0.2">
      <c r="B237" s="31">
        <v>229</v>
      </c>
      <c r="C237" s="31">
        <v>321</v>
      </c>
      <c r="D237" s="48">
        <f t="shared" si="4"/>
        <v>44790</v>
      </c>
      <c r="E237" s="31" t="str">
        <f>VLOOKUP(WEEKDAY(D237),'help sheet'!$A$1:$B$7,2,FALSE)</f>
        <v>Τετάρτη</v>
      </c>
      <c r="F237" s="31">
        <v>229</v>
      </c>
      <c r="G237" s="30" t="s">
        <v>10</v>
      </c>
      <c r="H237" s="49">
        <f>VLOOKUP(B237,'c constant values '!$A$3:$N$368,4,FALSE)*'help sheet'!$D$11</f>
        <v>1E-8</v>
      </c>
      <c r="I237" s="49">
        <f>VLOOKUP(B237,'c constant values '!$A$3:$O$368,6,FALSE)*'help sheet'!$E$11+VLOOKUP('TKK 2022'!B237,'c constant values '!$A$3:$O$368,10,FALSE)*'help sheet'!$E$12</f>
        <v>0.18956351799999999</v>
      </c>
      <c r="J237" s="49">
        <f>VLOOKUP(B237,'c constant values '!$A$3:$O$368,4,FALSE)*'help sheet'!$F$11+VLOOKUP('TKK 2022'!B237,'c constant values '!$A$3:$O$368,10,FALSE)*'help sheet'!$F$12</f>
        <v>2.1062622E-2</v>
      </c>
      <c r="K237" s="49">
        <f>VLOOKUP(B237,'c constant values '!$A$3:$O$368,4,FALSE)*'help sheet'!$G$11+VLOOKUP(B237,'c constant values '!$A$3:$O$368,11,FALSE)*'help sheet'!$G$14</f>
        <v>0.43103447500000003</v>
      </c>
      <c r="L237" s="49">
        <f>VLOOKUP(B237,'c constant values '!$A$3:$O$368,12,FALSE)*'help sheet'!$H$13</f>
        <v>0.20850315</v>
      </c>
      <c r="M237" s="49">
        <f>VLOOKUP(B237,'c constant values '!$A$3:$O$368,13,FALSE)*'help sheet'!$I$13</f>
        <v>0.25246081999999997</v>
      </c>
      <c r="N237" s="49">
        <f>VLOOKUP(B237,'c constant values '!$A$3:$O$368,8,FALSE)*'help sheet'!$J$11+VLOOKUP('TKK 2022'!B237,'c constant values '!$A$3:$O$368,14,FALSE)*'help sheet'!$J$13</f>
        <v>0.10634106999999998</v>
      </c>
      <c r="O237" s="49">
        <f>VLOOKUP(B237,'c constant values '!$A$3:$O$368,4,FALSE)*'help sheet'!$K$11+VLOOKUP('TKK 2022'!B237,'c constant values '!$A$3:$O$368,12,FALSE)*'help sheet'!$K$13</f>
        <v>0.1605474278</v>
      </c>
      <c r="P237" s="49">
        <f>VLOOKUP(B237,'c constant values '!$A$3:$O$368,6,FALSE)*'help sheet'!$L$11+VLOOKUP('TKK 2022'!B237,'c constant values '!$A$3:$O$368,13,FALSE)*'help sheet'!$L$13</f>
        <v>0.19439483369999999</v>
      </c>
      <c r="Q237" s="49">
        <f>VLOOKUP(B237,'c constant values '!$A$3:$O$368,8,FALSE)*'help sheet'!$M$11+VLOOKUP('TKK 2022'!B237,'c constant values '!$A$3:$O$368,14,FALSE)*'help sheet'!$M$13</f>
        <v>3.0383169999999998E-2</v>
      </c>
      <c r="R237" s="29"/>
      <c r="S237" s="30" t="s">
        <v>10</v>
      </c>
      <c r="T237" s="46">
        <f>+SUM(H$9:H237)</f>
        <v>63.593766100000167</v>
      </c>
      <c r="U237" s="46">
        <f>+SUM(I$9:I237)</f>
        <v>62.783977610999884</v>
      </c>
      <c r="V237" s="46">
        <f>+SUM(J$9:J237)</f>
        <v>63.513948679000116</v>
      </c>
      <c r="W237" s="46">
        <f>+SUM(K$9:K237)</f>
        <v>64.124469114999854</v>
      </c>
      <c r="X237" s="46">
        <f>+SUM(L$9:L237)</f>
        <v>63.459194069999846</v>
      </c>
      <c r="Y237" s="46">
        <f>+SUM(M$9:M237)</f>
        <v>62.587667660000044</v>
      </c>
      <c r="Z237" s="46">
        <f>+SUM(N$9:N237)</f>
        <v>63.040750221500097</v>
      </c>
      <c r="AA237" s="46">
        <f>+SUM(O$9:O237)</f>
        <v>63.49014563690006</v>
      </c>
      <c r="AB237" s="46">
        <f>+SUM(P$9:P237)</f>
        <v>62.608777391200071</v>
      </c>
      <c r="AC237" s="46">
        <f>+SUM(Q$9:Q237)</f>
        <v>63.117638199000062</v>
      </c>
    </row>
    <row r="238" spans="2:29" ht="14.25" x14ac:dyDescent="0.2">
      <c r="B238" s="31">
        <v>230</v>
      </c>
      <c r="C238" s="31">
        <v>322</v>
      </c>
      <c r="D238" s="48">
        <f t="shared" si="4"/>
        <v>44791</v>
      </c>
      <c r="E238" s="31" t="str">
        <f>VLOOKUP(WEEKDAY(D238),'help sheet'!$A$1:$B$7,2,FALSE)</f>
        <v>Πέμπτη</v>
      </c>
      <c r="F238" s="31">
        <v>230</v>
      </c>
      <c r="G238" s="30" t="s">
        <v>10</v>
      </c>
      <c r="H238" s="49">
        <f>VLOOKUP(B238,'c constant values '!$A$3:$N$368,4,FALSE)*'help sheet'!$D$11</f>
        <v>1E-8</v>
      </c>
      <c r="I238" s="49">
        <f>VLOOKUP(B238,'c constant values '!$A$3:$O$368,6,FALSE)*'help sheet'!$E$11+VLOOKUP('TKK 2022'!B238,'c constant values '!$A$3:$O$368,10,FALSE)*'help sheet'!$E$12</f>
        <v>0.18956351799999999</v>
      </c>
      <c r="J238" s="49">
        <f>VLOOKUP(B238,'c constant values '!$A$3:$O$368,4,FALSE)*'help sheet'!$F$11+VLOOKUP('TKK 2022'!B238,'c constant values '!$A$3:$O$368,10,FALSE)*'help sheet'!$F$12</f>
        <v>2.1062622E-2</v>
      </c>
      <c r="K238" s="49">
        <f>VLOOKUP(B238,'c constant values '!$A$3:$O$368,4,FALSE)*'help sheet'!$G$11+VLOOKUP(B238,'c constant values '!$A$3:$O$368,11,FALSE)*'help sheet'!$G$14</f>
        <v>0.43103447500000003</v>
      </c>
      <c r="L238" s="49">
        <f>VLOOKUP(B238,'c constant values '!$A$3:$O$368,12,FALSE)*'help sheet'!$H$13</f>
        <v>0.20850315</v>
      </c>
      <c r="M238" s="49">
        <f>VLOOKUP(B238,'c constant values '!$A$3:$O$368,13,FALSE)*'help sheet'!$I$13</f>
        <v>0.25246081999999997</v>
      </c>
      <c r="N238" s="49">
        <f>VLOOKUP(B238,'c constant values '!$A$3:$O$368,8,FALSE)*'help sheet'!$J$11+VLOOKUP('TKK 2022'!B238,'c constant values '!$A$3:$O$368,14,FALSE)*'help sheet'!$J$13</f>
        <v>0.10634106999999998</v>
      </c>
      <c r="O238" s="49">
        <f>VLOOKUP(B238,'c constant values '!$A$3:$O$368,4,FALSE)*'help sheet'!$K$11+VLOOKUP('TKK 2022'!B238,'c constant values '!$A$3:$O$368,12,FALSE)*'help sheet'!$K$13</f>
        <v>0.1605474278</v>
      </c>
      <c r="P238" s="49">
        <f>VLOOKUP(B238,'c constant values '!$A$3:$O$368,6,FALSE)*'help sheet'!$L$11+VLOOKUP('TKK 2022'!B238,'c constant values '!$A$3:$O$368,13,FALSE)*'help sheet'!$L$13</f>
        <v>0.19439483369999999</v>
      </c>
      <c r="Q238" s="49">
        <f>VLOOKUP(B238,'c constant values '!$A$3:$O$368,8,FALSE)*'help sheet'!$M$11+VLOOKUP('TKK 2022'!B238,'c constant values '!$A$3:$O$368,14,FALSE)*'help sheet'!$M$13</f>
        <v>3.0383169999999998E-2</v>
      </c>
      <c r="R238" s="29"/>
      <c r="S238" s="30" t="s">
        <v>10</v>
      </c>
      <c r="T238" s="46">
        <f>+SUM(H$9:H238)</f>
        <v>63.593766110000168</v>
      </c>
      <c r="U238" s="46">
        <f>+SUM(I$9:I238)</f>
        <v>62.973541128999884</v>
      </c>
      <c r="V238" s="46">
        <f>+SUM(J$9:J238)</f>
        <v>63.535011301000118</v>
      </c>
      <c r="W238" s="46">
        <f>+SUM(K$9:K238)</f>
        <v>64.555503589999859</v>
      </c>
      <c r="X238" s="46">
        <f>+SUM(L$9:L238)</f>
        <v>63.667697219999845</v>
      </c>
      <c r="Y238" s="46">
        <f>+SUM(M$9:M238)</f>
        <v>62.840128480000047</v>
      </c>
      <c r="Z238" s="46">
        <f>+SUM(N$9:N238)</f>
        <v>63.147091291500097</v>
      </c>
      <c r="AA238" s="46">
        <f>+SUM(O$9:O238)</f>
        <v>63.650693064700057</v>
      </c>
      <c r="AB238" s="46">
        <f>+SUM(P$9:P238)</f>
        <v>62.803172224900074</v>
      </c>
      <c r="AC238" s="46">
        <f>+SUM(Q$9:Q238)</f>
        <v>63.148021369000062</v>
      </c>
    </row>
    <row r="239" spans="2:29" ht="14.25" x14ac:dyDescent="0.2">
      <c r="B239" s="31">
        <v>231</v>
      </c>
      <c r="C239" s="31">
        <v>323</v>
      </c>
      <c r="D239" s="48">
        <f t="shared" si="4"/>
        <v>44792</v>
      </c>
      <c r="E239" s="31" t="str">
        <f>VLOOKUP(WEEKDAY(D239),'help sheet'!$A$1:$B$7,2,FALSE)</f>
        <v xml:space="preserve">Παρασκευή </v>
      </c>
      <c r="F239" s="31">
        <v>231</v>
      </c>
      <c r="G239" s="30" t="s">
        <v>10</v>
      </c>
      <c r="H239" s="49">
        <f>VLOOKUP(B239,'c constant values '!$A$3:$N$368,4,FALSE)*'help sheet'!$D$11</f>
        <v>1E-8</v>
      </c>
      <c r="I239" s="49">
        <f>VLOOKUP(B239,'c constant values '!$A$3:$O$368,6,FALSE)*'help sheet'!$E$11+VLOOKUP('TKK 2022'!B239,'c constant values '!$A$3:$O$368,10,FALSE)*'help sheet'!$E$12</f>
        <v>0.18956351799999999</v>
      </c>
      <c r="J239" s="49">
        <f>VLOOKUP(B239,'c constant values '!$A$3:$O$368,4,FALSE)*'help sheet'!$F$11+VLOOKUP('TKK 2022'!B239,'c constant values '!$A$3:$O$368,10,FALSE)*'help sheet'!$F$12</f>
        <v>2.1062622E-2</v>
      </c>
      <c r="K239" s="49">
        <f>VLOOKUP(B239,'c constant values '!$A$3:$O$368,4,FALSE)*'help sheet'!$G$11+VLOOKUP(B239,'c constant values '!$A$3:$O$368,11,FALSE)*'help sheet'!$G$14</f>
        <v>0.43103447500000003</v>
      </c>
      <c r="L239" s="49">
        <f>VLOOKUP(B239,'c constant values '!$A$3:$O$368,12,FALSE)*'help sheet'!$H$13</f>
        <v>0.20850315</v>
      </c>
      <c r="M239" s="49">
        <f>VLOOKUP(B239,'c constant values '!$A$3:$O$368,13,FALSE)*'help sheet'!$I$13</f>
        <v>0.25246081999999997</v>
      </c>
      <c r="N239" s="49">
        <f>VLOOKUP(B239,'c constant values '!$A$3:$O$368,8,FALSE)*'help sheet'!$J$11+VLOOKUP('TKK 2022'!B239,'c constant values '!$A$3:$O$368,14,FALSE)*'help sheet'!$J$13</f>
        <v>0.10634106999999998</v>
      </c>
      <c r="O239" s="49">
        <f>VLOOKUP(B239,'c constant values '!$A$3:$O$368,4,FALSE)*'help sheet'!$K$11+VLOOKUP('TKK 2022'!B239,'c constant values '!$A$3:$O$368,12,FALSE)*'help sheet'!$K$13</f>
        <v>0.1605474278</v>
      </c>
      <c r="P239" s="49">
        <f>VLOOKUP(B239,'c constant values '!$A$3:$O$368,6,FALSE)*'help sheet'!$L$11+VLOOKUP('TKK 2022'!B239,'c constant values '!$A$3:$O$368,13,FALSE)*'help sheet'!$L$13</f>
        <v>0.19439483369999999</v>
      </c>
      <c r="Q239" s="49">
        <f>VLOOKUP(B239,'c constant values '!$A$3:$O$368,8,FALSE)*'help sheet'!$M$11+VLOOKUP('TKK 2022'!B239,'c constant values '!$A$3:$O$368,14,FALSE)*'help sheet'!$M$13</f>
        <v>3.0383169999999998E-2</v>
      </c>
      <c r="R239" s="29"/>
      <c r="S239" s="30" t="s">
        <v>10</v>
      </c>
      <c r="T239" s="46">
        <f>+SUM(H$9:H239)</f>
        <v>63.593766120000168</v>
      </c>
      <c r="U239" s="46">
        <f>+SUM(I$9:I239)</f>
        <v>63.163104646999884</v>
      </c>
      <c r="V239" s="46">
        <f>+SUM(J$9:J239)</f>
        <v>63.55607392300012</v>
      </c>
      <c r="W239" s="46">
        <f>+SUM(K$9:K239)</f>
        <v>64.986538064999863</v>
      </c>
      <c r="X239" s="46">
        <f>+SUM(L$9:L239)</f>
        <v>63.876200369999843</v>
      </c>
      <c r="Y239" s="46">
        <f>+SUM(M$9:M239)</f>
        <v>63.09258930000005</v>
      </c>
      <c r="Z239" s="46">
        <f>+SUM(N$9:N239)</f>
        <v>63.253432361500096</v>
      </c>
      <c r="AA239" s="46">
        <f>+SUM(O$9:O239)</f>
        <v>63.811240492500055</v>
      </c>
      <c r="AB239" s="46">
        <f>+SUM(P$9:P239)</f>
        <v>62.997567058600076</v>
      </c>
      <c r="AC239" s="46">
        <f>+SUM(Q$9:Q239)</f>
        <v>63.178404539000063</v>
      </c>
    </row>
    <row r="240" spans="2:29" ht="14.25" x14ac:dyDescent="0.2">
      <c r="B240" s="31">
        <v>232</v>
      </c>
      <c r="C240" s="31">
        <v>324</v>
      </c>
      <c r="D240" s="48">
        <f t="shared" si="4"/>
        <v>44793</v>
      </c>
      <c r="E240" s="31" t="str">
        <f>VLOOKUP(WEEKDAY(D240),'help sheet'!$A$1:$B$7,2,FALSE)</f>
        <v>Σάββατο</v>
      </c>
      <c r="F240" s="31">
        <v>232</v>
      </c>
      <c r="G240" s="30" t="s">
        <v>10</v>
      </c>
      <c r="H240" s="49">
        <f>VLOOKUP(B240,'c constant values '!$A$3:$N$368,4,FALSE)*'help sheet'!$D$11</f>
        <v>1E-8</v>
      </c>
      <c r="I240" s="49">
        <f>VLOOKUP(B240,'c constant values '!$A$3:$O$368,6,FALSE)*'help sheet'!$E$11+VLOOKUP('TKK 2022'!B240,'c constant values '!$A$3:$O$368,10,FALSE)*'help sheet'!$E$12</f>
        <v>0.18956351799999999</v>
      </c>
      <c r="J240" s="49">
        <f>VLOOKUP(B240,'c constant values '!$A$3:$O$368,4,FALSE)*'help sheet'!$F$11+VLOOKUP('TKK 2022'!B240,'c constant values '!$A$3:$O$368,10,FALSE)*'help sheet'!$F$12</f>
        <v>2.1062622E-2</v>
      </c>
      <c r="K240" s="49">
        <f>VLOOKUP(B240,'c constant values '!$A$3:$O$368,4,FALSE)*'help sheet'!$G$11+VLOOKUP(B240,'c constant values '!$A$3:$O$368,11,FALSE)*'help sheet'!$G$14</f>
        <v>0.43103447500000003</v>
      </c>
      <c r="L240" s="49">
        <f>VLOOKUP(B240,'c constant values '!$A$3:$O$368,12,FALSE)*'help sheet'!$H$13</f>
        <v>0.20850315</v>
      </c>
      <c r="M240" s="49">
        <f>VLOOKUP(B240,'c constant values '!$A$3:$O$368,13,FALSE)*'help sheet'!$I$13</f>
        <v>0.25246081999999997</v>
      </c>
      <c r="N240" s="49">
        <f>VLOOKUP(B240,'c constant values '!$A$3:$O$368,8,FALSE)*'help sheet'!$J$11+VLOOKUP('TKK 2022'!B240,'c constant values '!$A$3:$O$368,14,FALSE)*'help sheet'!$J$13</f>
        <v>1E-8</v>
      </c>
      <c r="O240" s="49">
        <f>VLOOKUP(B240,'c constant values '!$A$3:$O$368,4,FALSE)*'help sheet'!$K$11+VLOOKUP('TKK 2022'!B240,'c constant values '!$A$3:$O$368,12,FALSE)*'help sheet'!$K$13</f>
        <v>0.1605474278</v>
      </c>
      <c r="P240" s="49">
        <f>VLOOKUP(B240,'c constant values '!$A$3:$O$368,6,FALSE)*'help sheet'!$L$11+VLOOKUP('TKK 2022'!B240,'c constant values '!$A$3:$O$368,13,FALSE)*'help sheet'!$L$13</f>
        <v>0.19439483369999999</v>
      </c>
      <c r="Q240" s="49">
        <f>VLOOKUP(B240,'c constant values '!$A$3:$O$368,8,FALSE)*'help sheet'!$M$11+VLOOKUP('TKK 2022'!B240,'c constant values '!$A$3:$O$368,14,FALSE)*'help sheet'!$M$13</f>
        <v>1.0000000000000002E-8</v>
      </c>
      <c r="R240" s="29"/>
      <c r="S240" s="30" t="s">
        <v>10</v>
      </c>
      <c r="T240" s="46">
        <f>+SUM(H$9:H240)</f>
        <v>63.593766130000169</v>
      </c>
      <c r="U240" s="46">
        <f>+SUM(I$9:I240)</f>
        <v>63.352668164999884</v>
      </c>
      <c r="V240" s="46">
        <f>+SUM(J$9:J240)</f>
        <v>63.577136545000123</v>
      </c>
      <c r="W240" s="46">
        <f>+SUM(K$9:K240)</f>
        <v>65.417572539999867</v>
      </c>
      <c r="X240" s="46">
        <f>+SUM(L$9:L240)</f>
        <v>64.084703519999849</v>
      </c>
      <c r="Y240" s="46">
        <f>+SUM(M$9:M240)</f>
        <v>63.345050120000053</v>
      </c>
      <c r="Z240" s="46">
        <f>+SUM(N$9:N240)</f>
        <v>63.253432371500097</v>
      </c>
      <c r="AA240" s="46">
        <f>+SUM(O$9:O240)</f>
        <v>63.971787920300052</v>
      </c>
      <c r="AB240" s="46">
        <f>+SUM(P$9:P240)</f>
        <v>63.191961892300078</v>
      </c>
      <c r="AC240" s="46">
        <f>+SUM(Q$9:Q240)</f>
        <v>63.178404549000064</v>
      </c>
    </row>
    <row r="241" spans="2:29" ht="14.25" x14ac:dyDescent="0.2">
      <c r="B241" s="31">
        <v>233</v>
      </c>
      <c r="C241" s="31">
        <v>325</v>
      </c>
      <c r="D241" s="48">
        <f t="shared" si="4"/>
        <v>44794</v>
      </c>
      <c r="E241" s="31" t="str">
        <f>VLOOKUP(WEEKDAY(D241),'help sheet'!$A$1:$B$7,2,FALSE)</f>
        <v>Κυριακή</v>
      </c>
      <c r="F241" s="31">
        <v>233</v>
      </c>
      <c r="G241" s="30" t="s">
        <v>10</v>
      </c>
      <c r="H241" s="49">
        <f>VLOOKUP(B241,'c constant values '!$A$3:$N$368,4,FALSE)*'help sheet'!$D$11</f>
        <v>1E-8</v>
      </c>
      <c r="I241" s="49">
        <f>VLOOKUP(B241,'c constant values '!$A$3:$O$368,6,FALSE)*'help sheet'!$E$11+VLOOKUP('TKK 2022'!B241,'c constant values '!$A$3:$O$368,10,FALSE)*'help sheet'!$E$12</f>
        <v>0.18956351799999999</v>
      </c>
      <c r="J241" s="49">
        <f>VLOOKUP(B241,'c constant values '!$A$3:$O$368,4,FALSE)*'help sheet'!$F$11+VLOOKUP('TKK 2022'!B241,'c constant values '!$A$3:$O$368,10,FALSE)*'help sheet'!$F$12</f>
        <v>2.1062622E-2</v>
      </c>
      <c r="K241" s="49">
        <f>VLOOKUP(B241,'c constant values '!$A$3:$O$368,4,FALSE)*'help sheet'!$G$11+VLOOKUP(B241,'c constant values '!$A$3:$O$368,11,FALSE)*'help sheet'!$G$14</f>
        <v>0.43103447500000003</v>
      </c>
      <c r="L241" s="49">
        <f>VLOOKUP(B241,'c constant values '!$A$3:$O$368,12,FALSE)*'help sheet'!$H$13</f>
        <v>0.20850315</v>
      </c>
      <c r="M241" s="49">
        <f>VLOOKUP(B241,'c constant values '!$A$3:$O$368,13,FALSE)*'help sheet'!$I$13</f>
        <v>1E-8</v>
      </c>
      <c r="N241" s="49">
        <f>VLOOKUP(B241,'c constant values '!$A$3:$O$368,8,FALSE)*'help sheet'!$J$11+VLOOKUP('TKK 2022'!B241,'c constant values '!$A$3:$O$368,14,FALSE)*'help sheet'!$J$13</f>
        <v>1E-8</v>
      </c>
      <c r="O241" s="49">
        <f>VLOOKUP(B241,'c constant values '!$A$3:$O$368,4,FALSE)*'help sheet'!$K$11+VLOOKUP('TKK 2022'!B241,'c constant values '!$A$3:$O$368,12,FALSE)*'help sheet'!$K$13</f>
        <v>0.1605474278</v>
      </c>
      <c r="P241" s="49">
        <f>VLOOKUP(B241,'c constant values '!$A$3:$O$368,6,FALSE)*'help sheet'!$L$11+VLOOKUP('TKK 2022'!B241,'c constant values '!$A$3:$O$368,13,FALSE)*'help sheet'!$L$13</f>
        <v>1.0000000000000002E-8</v>
      </c>
      <c r="Q241" s="49">
        <f>VLOOKUP(B241,'c constant values '!$A$3:$O$368,8,FALSE)*'help sheet'!$M$11+VLOOKUP('TKK 2022'!B241,'c constant values '!$A$3:$O$368,14,FALSE)*'help sheet'!$M$13</f>
        <v>1.0000000000000002E-8</v>
      </c>
      <c r="R241" s="29"/>
      <c r="S241" s="30" t="s">
        <v>10</v>
      </c>
      <c r="T241" s="46">
        <f>+SUM(H$9:H241)</f>
        <v>63.59376614000017</v>
      </c>
      <c r="U241" s="46">
        <f>+SUM(I$9:I241)</f>
        <v>63.542231682999883</v>
      </c>
      <c r="V241" s="46">
        <f>+SUM(J$9:J241)</f>
        <v>63.598199167000125</v>
      </c>
      <c r="W241" s="46">
        <f>+SUM(K$9:K241)</f>
        <v>65.848607014999871</v>
      </c>
      <c r="X241" s="46">
        <f>+SUM(L$9:L241)</f>
        <v>64.293206669999847</v>
      </c>
      <c r="Y241" s="46">
        <f>+SUM(M$9:M241)</f>
        <v>63.345050130000054</v>
      </c>
      <c r="Z241" s="46">
        <f>+SUM(N$9:N241)</f>
        <v>63.253432381500097</v>
      </c>
      <c r="AA241" s="46">
        <f>+SUM(O$9:O241)</f>
        <v>64.132335348100057</v>
      </c>
      <c r="AB241" s="46">
        <f>+SUM(P$9:P241)</f>
        <v>63.191961902300079</v>
      </c>
      <c r="AC241" s="46">
        <f>+SUM(Q$9:Q241)</f>
        <v>63.178404559000064</v>
      </c>
    </row>
    <row r="242" spans="2:29" ht="14.25" x14ac:dyDescent="0.2">
      <c r="B242" s="31">
        <v>234</v>
      </c>
      <c r="C242" s="31">
        <v>326</v>
      </c>
      <c r="D242" s="48">
        <f t="shared" si="4"/>
        <v>44795</v>
      </c>
      <c r="E242" s="31" t="str">
        <f>VLOOKUP(WEEKDAY(D242),'help sheet'!$A$1:$B$7,2,FALSE)</f>
        <v>Δευτέρα</v>
      </c>
      <c r="F242" s="31">
        <v>234</v>
      </c>
      <c r="G242" s="30" t="s">
        <v>10</v>
      </c>
      <c r="H242" s="49">
        <f>VLOOKUP(B242,'c constant values '!$A$3:$N$368,4,FALSE)*'help sheet'!$D$11</f>
        <v>1E-8</v>
      </c>
      <c r="I242" s="49">
        <f>VLOOKUP(B242,'c constant values '!$A$3:$O$368,6,FALSE)*'help sheet'!$E$11+VLOOKUP('TKK 2022'!B242,'c constant values '!$A$3:$O$368,10,FALSE)*'help sheet'!$E$12</f>
        <v>0.18956351799999999</v>
      </c>
      <c r="J242" s="49">
        <f>VLOOKUP(B242,'c constant values '!$A$3:$O$368,4,FALSE)*'help sheet'!$F$11+VLOOKUP('TKK 2022'!B242,'c constant values '!$A$3:$O$368,10,FALSE)*'help sheet'!$F$12</f>
        <v>2.1062622E-2</v>
      </c>
      <c r="K242" s="49">
        <f>VLOOKUP(B242,'c constant values '!$A$3:$O$368,4,FALSE)*'help sheet'!$G$11+VLOOKUP(B242,'c constant values '!$A$3:$O$368,11,FALSE)*'help sheet'!$G$14</f>
        <v>0.43103447500000003</v>
      </c>
      <c r="L242" s="49">
        <f>VLOOKUP(B242,'c constant values '!$A$3:$O$368,12,FALSE)*'help sheet'!$H$13</f>
        <v>0.20850315</v>
      </c>
      <c r="M242" s="49">
        <f>VLOOKUP(B242,'c constant values '!$A$3:$O$368,13,FALSE)*'help sheet'!$I$13</f>
        <v>0.25246081999999997</v>
      </c>
      <c r="N242" s="49">
        <f>VLOOKUP(B242,'c constant values '!$A$3:$O$368,8,FALSE)*'help sheet'!$J$11+VLOOKUP('TKK 2022'!B242,'c constant values '!$A$3:$O$368,14,FALSE)*'help sheet'!$J$13</f>
        <v>0.10634106999999998</v>
      </c>
      <c r="O242" s="49">
        <f>VLOOKUP(B242,'c constant values '!$A$3:$O$368,4,FALSE)*'help sheet'!$K$11+VLOOKUP('TKK 2022'!B242,'c constant values '!$A$3:$O$368,12,FALSE)*'help sheet'!$K$13</f>
        <v>0.1605474278</v>
      </c>
      <c r="P242" s="49">
        <f>VLOOKUP(B242,'c constant values '!$A$3:$O$368,6,FALSE)*'help sheet'!$L$11+VLOOKUP('TKK 2022'!B242,'c constant values '!$A$3:$O$368,13,FALSE)*'help sheet'!$L$13</f>
        <v>0.19439483369999999</v>
      </c>
      <c r="Q242" s="49">
        <f>VLOOKUP(B242,'c constant values '!$A$3:$O$368,8,FALSE)*'help sheet'!$M$11+VLOOKUP('TKK 2022'!B242,'c constant values '!$A$3:$O$368,14,FALSE)*'help sheet'!$M$13</f>
        <v>3.0383169999999998E-2</v>
      </c>
      <c r="R242" s="29"/>
      <c r="S242" s="30" t="s">
        <v>10</v>
      </c>
      <c r="T242" s="46">
        <f>+SUM(H$9:H242)</f>
        <v>63.593766150000171</v>
      </c>
      <c r="U242" s="46">
        <f>+SUM(I$9:I242)</f>
        <v>63.731795200999883</v>
      </c>
      <c r="V242" s="46">
        <f>+SUM(J$9:J242)</f>
        <v>63.619261789000127</v>
      </c>
      <c r="W242" s="46">
        <f>+SUM(K$9:K242)</f>
        <v>66.279641489999875</v>
      </c>
      <c r="X242" s="46">
        <f>+SUM(L$9:L242)</f>
        <v>64.501709819999846</v>
      </c>
      <c r="Y242" s="46">
        <f>+SUM(M$9:M242)</f>
        <v>63.597510950000057</v>
      </c>
      <c r="Z242" s="46">
        <f>+SUM(N$9:N242)</f>
        <v>63.359773451500097</v>
      </c>
      <c r="AA242" s="46">
        <f>+SUM(O$9:O242)</f>
        <v>64.292882775900054</v>
      </c>
      <c r="AB242" s="46">
        <f>+SUM(P$9:P242)</f>
        <v>63.386356736000081</v>
      </c>
      <c r="AC242" s="46">
        <f>+SUM(Q$9:Q242)</f>
        <v>63.208787729000065</v>
      </c>
    </row>
    <row r="243" spans="2:29" ht="14.25" x14ac:dyDescent="0.2">
      <c r="B243" s="31">
        <v>235</v>
      </c>
      <c r="C243" s="31">
        <v>327</v>
      </c>
      <c r="D243" s="48">
        <f t="shared" si="4"/>
        <v>44796</v>
      </c>
      <c r="E243" s="31" t="str">
        <f>VLOOKUP(WEEKDAY(D243),'help sheet'!$A$1:$B$7,2,FALSE)</f>
        <v>Τρίτη</v>
      </c>
      <c r="F243" s="31">
        <v>235</v>
      </c>
      <c r="G243" s="30" t="s">
        <v>10</v>
      </c>
      <c r="H243" s="49">
        <f>VLOOKUP(B243,'c constant values '!$A$3:$N$368,4,FALSE)*'help sheet'!$D$11</f>
        <v>1E-8</v>
      </c>
      <c r="I243" s="49">
        <f>VLOOKUP(B243,'c constant values '!$A$3:$O$368,6,FALSE)*'help sheet'!$E$11+VLOOKUP('TKK 2022'!B243,'c constant values '!$A$3:$O$368,10,FALSE)*'help sheet'!$E$12</f>
        <v>0.18956351799999999</v>
      </c>
      <c r="J243" s="49">
        <f>VLOOKUP(B243,'c constant values '!$A$3:$O$368,4,FALSE)*'help sheet'!$F$11+VLOOKUP('TKK 2022'!B243,'c constant values '!$A$3:$O$368,10,FALSE)*'help sheet'!$F$12</f>
        <v>2.1062622E-2</v>
      </c>
      <c r="K243" s="49">
        <f>VLOOKUP(B243,'c constant values '!$A$3:$O$368,4,FALSE)*'help sheet'!$G$11+VLOOKUP(B243,'c constant values '!$A$3:$O$368,11,FALSE)*'help sheet'!$G$14</f>
        <v>0.43103447500000003</v>
      </c>
      <c r="L243" s="49">
        <f>VLOOKUP(B243,'c constant values '!$A$3:$O$368,12,FALSE)*'help sheet'!$H$13</f>
        <v>0.20850315</v>
      </c>
      <c r="M243" s="49">
        <f>VLOOKUP(B243,'c constant values '!$A$3:$O$368,13,FALSE)*'help sheet'!$I$13</f>
        <v>0.25246081999999997</v>
      </c>
      <c r="N243" s="49">
        <f>VLOOKUP(B243,'c constant values '!$A$3:$O$368,8,FALSE)*'help sheet'!$J$11+VLOOKUP('TKK 2022'!B243,'c constant values '!$A$3:$O$368,14,FALSE)*'help sheet'!$J$13</f>
        <v>0.10634106999999998</v>
      </c>
      <c r="O243" s="49">
        <f>VLOOKUP(B243,'c constant values '!$A$3:$O$368,4,FALSE)*'help sheet'!$K$11+VLOOKUP('TKK 2022'!B243,'c constant values '!$A$3:$O$368,12,FALSE)*'help sheet'!$K$13</f>
        <v>0.1605474278</v>
      </c>
      <c r="P243" s="49">
        <f>VLOOKUP(B243,'c constant values '!$A$3:$O$368,6,FALSE)*'help sheet'!$L$11+VLOOKUP('TKK 2022'!B243,'c constant values '!$A$3:$O$368,13,FALSE)*'help sheet'!$L$13</f>
        <v>0.19439483369999999</v>
      </c>
      <c r="Q243" s="49">
        <f>VLOOKUP(B243,'c constant values '!$A$3:$O$368,8,FALSE)*'help sheet'!$M$11+VLOOKUP('TKK 2022'!B243,'c constant values '!$A$3:$O$368,14,FALSE)*'help sheet'!$M$13</f>
        <v>3.0383169999999998E-2</v>
      </c>
      <c r="R243" s="29"/>
      <c r="S243" s="30" t="s">
        <v>10</v>
      </c>
      <c r="T243" s="46">
        <f>+SUM(H$9:H243)</f>
        <v>63.593766160000172</v>
      </c>
      <c r="U243" s="46">
        <f>+SUM(I$9:I243)</f>
        <v>63.921358718999883</v>
      </c>
      <c r="V243" s="46">
        <f>+SUM(J$9:J243)</f>
        <v>63.64032441100013</v>
      </c>
      <c r="W243" s="46">
        <f>+SUM(K$9:K243)</f>
        <v>66.710675964999879</v>
      </c>
      <c r="X243" s="46">
        <f>+SUM(L$9:L243)</f>
        <v>64.710212969999844</v>
      </c>
      <c r="Y243" s="46">
        <f>+SUM(M$9:M243)</f>
        <v>63.84997177000006</v>
      </c>
      <c r="Z243" s="46">
        <f>+SUM(N$9:N243)</f>
        <v>63.466114521500096</v>
      </c>
      <c r="AA243" s="46">
        <f>+SUM(O$9:O243)</f>
        <v>64.453430203700051</v>
      </c>
      <c r="AB243" s="46">
        <f>+SUM(P$9:P243)</f>
        <v>63.580751569700084</v>
      </c>
      <c r="AC243" s="46">
        <f>+SUM(Q$9:Q243)</f>
        <v>63.239170899000065</v>
      </c>
    </row>
    <row r="244" spans="2:29" ht="14.25" x14ac:dyDescent="0.2">
      <c r="B244" s="31">
        <v>236</v>
      </c>
      <c r="C244" s="31">
        <v>328</v>
      </c>
      <c r="D244" s="48">
        <f t="shared" si="4"/>
        <v>44797</v>
      </c>
      <c r="E244" s="31" t="str">
        <f>VLOOKUP(WEEKDAY(D244),'help sheet'!$A$1:$B$7,2,FALSE)</f>
        <v>Τετάρτη</v>
      </c>
      <c r="F244" s="31">
        <v>236</v>
      </c>
      <c r="G244" s="30" t="s">
        <v>10</v>
      </c>
      <c r="H244" s="49">
        <f>VLOOKUP(B244,'c constant values '!$A$3:$N$368,4,FALSE)*'help sheet'!$D$11</f>
        <v>1E-8</v>
      </c>
      <c r="I244" s="49">
        <f>VLOOKUP(B244,'c constant values '!$A$3:$O$368,6,FALSE)*'help sheet'!$E$11+VLOOKUP('TKK 2022'!B244,'c constant values '!$A$3:$O$368,10,FALSE)*'help sheet'!$E$12</f>
        <v>0.18956351799999999</v>
      </c>
      <c r="J244" s="49">
        <f>VLOOKUP(B244,'c constant values '!$A$3:$O$368,4,FALSE)*'help sheet'!$F$11+VLOOKUP('TKK 2022'!B244,'c constant values '!$A$3:$O$368,10,FALSE)*'help sheet'!$F$12</f>
        <v>2.1062622E-2</v>
      </c>
      <c r="K244" s="49">
        <f>VLOOKUP(B244,'c constant values '!$A$3:$O$368,4,FALSE)*'help sheet'!$G$11+VLOOKUP(B244,'c constant values '!$A$3:$O$368,11,FALSE)*'help sheet'!$G$14</f>
        <v>0.43103447500000003</v>
      </c>
      <c r="L244" s="49">
        <f>VLOOKUP(B244,'c constant values '!$A$3:$O$368,12,FALSE)*'help sheet'!$H$13</f>
        <v>0.20850315</v>
      </c>
      <c r="M244" s="49">
        <f>VLOOKUP(B244,'c constant values '!$A$3:$O$368,13,FALSE)*'help sheet'!$I$13</f>
        <v>0.25246081999999997</v>
      </c>
      <c r="N244" s="49">
        <f>VLOOKUP(B244,'c constant values '!$A$3:$O$368,8,FALSE)*'help sheet'!$J$11+VLOOKUP('TKK 2022'!B244,'c constant values '!$A$3:$O$368,14,FALSE)*'help sheet'!$J$13</f>
        <v>0.10634106999999998</v>
      </c>
      <c r="O244" s="49">
        <f>VLOOKUP(B244,'c constant values '!$A$3:$O$368,4,FALSE)*'help sheet'!$K$11+VLOOKUP('TKK 2022'!B244,'c constant values '!$A$3:$O$368,12,FALSE)*'help sheet'!$K$13</f>
        <v>0.1605474278</v>
      </c>
      <c r="P244" s="49">
        <f>VLOOKUP(B244,'c constant values '!$A$3:$O$368,6,FALSE)*'help sheet'!$L$11+VLOOKUP('TKK 2022'!B244,'c constant values '!$A$3:$O$368,13,FALSE)*'help sheet'!$L$13</f>
        <v>0.19439483369999999</v>
      </c>
      <c r="Q244" s="49">
        <f>VLOOKUP(B244,'c constant values '!$A$3:$O$368,8,FALSE)*'help sheet'!$M$11+VLOOKUP('TKK 2022'!B244,'c constant values '!$A$3:$O$368,14,FALSE)*'help sheet'!$M$13</f>
        <v>3.0383169999999998E-2</v>
      </c>
      <c r="R244" s="29"/>
      <c r="S244" s="30" t="s">
        <v>10</v>
      </c>
      <c r="T244" s="46">
        <f>+SUM(H$9:H244)</f>
        <v>63.593766170000173</v>
      </c>
      <c r="U244" s="46">
        <f>+SUM(I$9:I244)</f>
        <v>64.110922236999883</v>
      </c>
      <c r="V244" s="46">
        <f>+SUM(J$9:J244)</f>
        <v>63.661387033000132</v>
      </c>
      <c r="W244" s="46">
        <f>+SUM(K$9:K244)</f>
        <v>67.141710439999883</v>
      </c>
      <c r="X244" s="46">
        <f>+SUM(L$9:L244)</f>
        <v>64.918716119999843</v>
      </c>
      <c r="Y244" s="46">
        <f>+SUM(M$9:M244)</f>
        <v>64.102432590000063</v>
      </c>
      <c r="Z244" s="46">
        <f>+SUM(N$9:N244)</f>
        <v>63.572455591500095</v>
      </c>
      <c r="AA244" s="46">
        <f>+SUM(O$9:O244)</f>
        <v>64.613977631500049</v>
      </c>
      <c r="AB244" s="46">
        <f>+SUM(P$9:P244)</f>
        <v>63.775146403400086</v>
      </c>
      <c r="AC244" s="46">
        <f>+SUM(Q$9:Q244)</f>
        <v>63.269554069000066</v>
      </c>
    </row>
    <row r="245" spans="2:29" ht="14.25" x14ac:dyDescent="0.2">
      <c r="B245" s="31">
        <v>237</v>
      </c>
      <c r="C245" s="31">
        <v>329</v>
      </c>
      <c r="D245" s="48">
        <f t="shared" si="4"/>
        <v>44798</v>
      </c>
      <c r="E245" s="31" t="str">
        <f>VLOOKUP(WEEKDAY(D245),'help sheet'!$A$1:$B$7,2,FALSE)</f>
        <v>Πέμπτη</v>
      </c>
      <c r="F245" s="31">
        <v>237</v>
      </c>
      <c r="G245" s="30" t="s">
        <v>10</v>
      </c>
      <c r="H245" s="49">
        <f>VLOOKUP(B245,'c constant values '!$A$3:$N$368,4,FALSE)*'help sheet'!$D$11</f>
        <v>1E-8</v>
      </c>
      <c r="I245" s="49">
        <f>VLOOKUP(B245,'c constant values '!$A$3:$O$368,6,FALSE)*'help sheet'!$E$11+VLOOKUP('TKK 2022'!B245,'c constant values '!$A$3:$O$368,10,FALSE)*'help sheet'!$E$12</f>
        <v>0.18956351799999999</v>
      </c>
      <c r="J245" s="49">
        <f>VLOOKUP(B245,'c constant values '!$A$3:$O$368,4,FALSE)*'help sheet'!$F$11+VLOOKUP('TKK 2022'!B245,'c constant values '!$A$3:$O$368,10,FALSE)*'help sheet'!$F$12</f>
        <v>2.1062622E-2</v>
      </c>
      <c r="K245" s="49">
        <f>VLOOKUP(B245,'c constant values '!$A$3:$O$368,4,FALSE)*'help sheet'!$G$11+VLOOKUP(B245,'c constant values '!$A$3:$O$368,11,FALSE)*'help sheet'!$G$14</f>
        <v>0.43103447500000003</v>
      </c>
      <c r="L245" s="49">
        <f>VLOOKUP(B245,'c constant values '!$A$3:$O$368,12,FALSE)*'help sheet'!$H$13</f>
        <v>0.20850315</v>
      </c>
      <c r="M245" s="49">
        <f>VLOOKUP(B245,'c constant values '!$A$3:$O$368,13,FALSE)*'help sheet'!$I$13</f>
        <v>0.25246081999999997</v>
      </c>
      <c r="N245" s="49">
        <f>VLOOKUP(B245,'c constant values '!$A$3:$O$368,8,FALSE)*'help sheet'!$J$11+VLOOKUP('TKK 2022'!B245,'c constant values '!$A$3:$O$368,14,FALSE)*'help sheet'!$J$13</f>
        <v>0.10634106999999998</v>
      </c>
      <c r="O245" s="49">
        <f>VLOOKUP(B245,'c constant values '!$A$3:$O$368,4,FALSE)*'help sheet'!$K$11+VLOOKUP('TKK 2022'!B245,'c constant values '!$A$3:$O$368,12,FALSE)*'help sheet'!$K$13</f>
        <v>0.1605474278</v>
      </c>
      <c r="P245" s="49">
        <f>VLOOKUP(B245,'c constant values '!$A$3:$O$368,6,FALSE)*'help sheet'!$L$11+VLOOKUP('TKK 2022'!B245,'c constant values '!$A$3:$O$368,13,FALSE)*'help sheet'!$L$13</f>
        <v>0.19439483369999999</v>
      </c>
      <c r="Q245" s="49">
        <f>VLOOKUP(B245,'c constant values '!$A$3:$O$368,8,FALSE)*'help sheet'!$M$11+VLOOKUP('TKK 2022'!B245,'c constant values '!$A$3:$O$368,14,FALSE)*'help sheet'!$M$13</f>
        <v>3.0383169999999998E-2</v>
      </c>
      <c r="R245" s="29"/>
      <c r="S245" s="30" t="s">
        <v>10</v>
      </c>
      <c r="T245" s="46">
        <f>+SUM(H$9:H245)</f>
        <v>63.593766180000173</v>
      </c>
      <c r="U245" s="46">
        <f>+SUM(I$9:I245)</f>
        <v>64.300485754999883</v>
      </c>
      <c r="V245" s="46">
        <f>+SUM(J$9:J245)</f>
        <v>63.682449655000134</v>
      </c>
      <c r="W245" s="46">
        <f>+SUM(K$9:K245)</f>
        <v>67.572744914999888</v>
      </c>
      <c r="X245" s="46">
        <f>+SUM(L$9:L245)</f>
        <v>65.127219269999841</v>
      </c>
      <c r="Y245" s="46">
        <f>+SUM(M$9:M245)</f>
        <v>64.354893410000059</v>
      </c>
      <c r="Z245" s="46">
        <f>+SUM(N$9:N245)</f>
        <v>63.678796661500094</v>
      </c>
      <c r="AA245" s="46">
        <f>+SUM(O$9:O245)</f>
        <v>64.774525059300046</v>
      </c>
      <c r="AB245" s="46">
        <f>+SUM(P$9:P245)</f>
        <v>63.969541237100088</v>
      </c>
      <c r="AC245" s="46">
        <f>+SUM(Q$9:Q245)</f>
        <v>63.299937239000066</v>
      </c>
    </row>
    <row r="246" spans="2:29" ht="14.25" x14ac:dyDescent="0.2">
      <c r="B246" s="31">
        <v>238</v>
      </c>
      <c r="C246" s="31">
        <v>330</v>
      </c>
      <c r="D246" s="48">
        <f t="shared" si="4"/>
        <v>44799</v>
      </c>
      <c r="E246" s="31" t="str">
        <f>VLOOKUP(WEEKDAY(D246),'help sheet'!$A$1:$B$7,2,FALSE)</f>
        <v xml:space="preserve">Παρασκευή </v>
      </c>
      <c r="F246" s="31">
        <v>238</v>
      </c>
      <c r="G246" s="30" t="s">
        <v>10</v>
      </c>
      <c r="H246" s="49">
        <f>VLOOKUP(B246,'c constant values '!$A$3:$N$368,4,FALSE)*'help sheet'!$D$11</f>
        <v>1E-8</v>
      </c>
      <c r="I246" s="49">
        <f>VLOOKUP(B246,'c constant values '!$A$3:$O$368,6,FALSE)*'help sheet'!$E$11+VLOOKUP('TKK 2022'!B246,'c constant values '!$A$3:$O$368,10,FALSE)*'help sheet'!$E$12</f>
        <v>0.18956351799999999</v>
      </c>
      <c r="J246" s="49">
        <f>VLOOKUP(B246,'c constant values '!$A$3:$O$368,4,FALSE)*'help sheet'!$F$11+VLOOKUP('TKK 2022'!B246,'c constant values '!$A$3:$O$368,10,FALSE)*'help sheet'!$F$12</f>
        <v>2.1062622E-2</v>
      </c>
      <c r="K246" s="49">
        <f>VLOOKUP(B246,'c constant values '!$A$3:$O$368,4,FALSE)*'help sheet'!$G$11+VLOOKUP(B246,'c constant values '!$A$3:$O$368,11,FALSE)*'help sheet'!$G$14</f>
        <v>0.43103447500000003</v>
      </c>
      <c r="L246" s="49">
        <f>VLOOKUP(B246,'c constant values '!$A$3:$O$368,12,FALSE)*'help sheet'!$H$13</f>
        <v>0.20850315</v>
      </c>
      <c r="M246" s="49">
        <f>VLOOKUP(B246,'c constant values '!$A$3:$O$368,13,FALSE)*'help sheet'!$I$13</f>
        <v>0.25246081999999997</v>
      </c>
      <c r="N246" s="49">
        <f>VLOOKUP(B246,'c constant values '!$A$3:$O$368,8,FALSE)*'help sheet'!$J$11+VLOOKUP('TKK 2022'!B246,'c constant values '!$A$3:$O$368,14,FALSE)*'help sheet'!$J$13</f>
        <v>0.10634106999999998</v>
      </c>
      <c r="O246" s="49">
        <f>VLOOKUP(B246,'c constant values '!$A$3:$O$368,4,FALSE)*'help sheet'!$K$11+VLOOKUP('TKK 2022'!B246,'c constant values '!$A$3:$O$368,12,FALSE)*'help sheet'!$K$13</f>
        <v>0.1605474278</v>
      </c>
      <c r="P246" s="49">
        <f>VLOOKUP(B246,'c constant values '!$A$3:$O$368,6,FALSE)*'help sheet'!$L$11+VLOOKUP('TKK 2022'!B246,'c constant values '!$A$3:$O$368,13,FALSE)*'help sheet'!$L$13</f>
        <v>0.19439483369999999</v>
      </c>
      <c r="Q246" s="49">
        <f>VLOOKUP(B246,'c constant values '!$A$3:$O$368,8,FALSE)*'help sheet'!$M$11+VLOOKUP('TKK 2022'!B246,'c constant values '!$A$3:$O$368,14,FALSE)*'help sheet'!$M$13</f>
        <v>3.0383169999999998E-2</v>
      </c>
      <c r="R246" s="29"/>
      <c r="S246" s="30" t="s">
        <v>10</v>
      </c>
      <c r="T246" s="46">
        <f>+SUM(H$9:H246)</f>
        <v>63.593766190000174</v>
      </c>
      <c r="U246" s="46">
        <f>+SUM(I$9:I246)</f>
        <v>64.490049272999883</v>
      </c>
      <c r="V246" s="46">
        <f>+SUM(J$9:J246)</f>
        <v>63.703512277000137</v>
      </c>
      <c r="W246" s="46">
        <f>+SUM(K$9:K246)</f>
        <v>68.003779389999892</v>
      </c>
      <c r="X246" s="46">
        <f>+SUM(L$9:L246)</f>
        <v>65.33572241999984</v>
      </c>
      <c r="Y246" s="46">
        <f>+SUM(M$9:M246)</f>
        <v>64.607354230000055</v>
      </c>
      <c r="Z246" s="46">
        <f>+SUM(N$9:N246)</f>
        <v>63.785137731500093</v>
      </c>
      <c r="AA246" s="46">
        <f>+SUM(O$9:O246)</f>
        <v>64.935072487100044</v>
      </c>
      <c r="AB246" s="46">
        <f>+SUM(P$9:P246)</f>
        <v>64.163936070800091</v>
      </c>
      <c r="AC246" s="46">
        <f>+SUM(Q$9:Q246)</f>
        <v>63.330320409000066</v>
      </c>
    </row>
    <row r="247" spans="2:29" ht="14.25" x14ac:dyDescent="0.2">
      <c r="B247" s="31">
        <v>239</v>
      </c>
      <c r="C247" s="31">
        <v>331</v>
      </c>
      <c r="D247" s="48">
        <f t="shared" si="4"/>
        <v>44800</v>
      </c>
      <c r="E247" s="31" t="str">
        <f>VLOOKUP(WEEKDAY(D247),'help sheet'!$A$1:$B$7,2,FALSE)</f>
        <v>Σάββατο</v>
      </c>
      <c r="F247" s="31">
        <v>239</v>
      </c>
      <c r="G247" s="30" t="s">
        <v>10</v>
      </c>
      <c r="H247" s="49">
        <f>VLOOKUP(B247,'c constant values '!$A$3:$N$368,4,FALSE)*'help sheet'!$D$11</f>
        <v>1E-8</v>
      </c>
      <c r="I247" s="49">
        <f>VLOOKUP(B247,'c constant values '!$A$3:$O$368,6,FALSE)*'help sheet'!$E$11+VLOOKUP('TKK 2022'!B247,'c constant values '!$A$3:$O$368,10,FALSE)*'help sheet'!$E$12</f>
        <v>0.18956351799999999</v>
      </c>
      <c r="J247" s="49">
        <f>VLOOKUP(B247,'c constant values '!$A$3:$O$368,4,FALSE)*'help sheet'!$F$11+VLOOKUP('TKK 2022'!B247,'c constant values '!$A$3:$O$368,10,FALSE)*'help sheet'!$F$12</f>
        <v>2.1062622E-2</v>
      </c>
      <c r="K247" s="49">
        <f>VLOOKUP(B247,'c constant values '!$A$3:$O$368,4,FALSE)*'help sheet'!$G$11+VLOOKUP(B247,'c constant values '!$A$3:$O$368,11,FALSE)*'help sheet'!$G$14</f>
        <v>0.43103447500000003</v>
      </c>
      <c r="L247" s="49">
        <f>VLOOKUP(B247,'c constant values '!$A$3:$O$368,12,FALSE)*'help sheet'!$H$13</f>
        <v>0.20850315</v>
      </c>
      <c r="M247" s="49">
        <f>VLOOKUP(B247,'c constant values '!$A$3:$O$368,13,FALSE)*'help sheet'!$I$13</f>
        <v>0.25246081999999997</v>
      </c>
      <c r="N247" s="49">
        <f>VLOOKUP(B247,'c constant values '!$A$3:$O$368,8,FALSE)*'help sheet'!$J$11+VLOOKUP('TKK 2022'!B247,'c constant values '!$A$3:$O$368,14,FALSE)*'help sheet'!$J$13</f>
        <v>1E-8</v>
      </c>
      <c r="O247" s="49">
        <f>VLOOKUP(B247,'c constant values '!$A$3:$O$368,4,FALSE)*'help sheet'!$K$11+VLOOKUP('TKK 2022'!B247,'c constant values '!$A$3:$O$368,12,FALSE)*'help sheet'!$K$13</f>
        <v>0.1605474278</v>
      </c>
      <c r="P247" s="49">
        <f>VLOOKUP(B247,'c constant values '!$A$3:$O$368,6,FALSE)*'help sheet'!$L$11+VLOOKUP('TKK 2022'!B247,'c constant values '!$A$3:$O$368,13,FALSE)*'help sheet'!$L$13</f>
        <v>0.19439483369999999</v>
      </c>
      <c r="Q247" s="49">
        <f>VLOOKUP(B247,'c constant values '!$A$3:$O$368,8,FALSE)*'help sheet'!$M$11+VLOOKUP('TKK 2022'!B247,'c constant values '!$A$3:$O$368,14,FALSE)*'help sheet'!$M$13</f>
        <v>1.0000000000000002E-8</v>
      </c>
      <c r="R247" s="29"/>
      <c r="S247" s="30" t="s">
        <v>10</v>
      </c>
      <c r="T247" s="46">
        <f>+SUM(H$9:H247)</f>
        <v>63.593766200000175</v>
      </c>
      <c r="U247" s="46">
        <f>+SUM(I$9:I247)</f>
        <v>64.679612790999883</v>
      </c>
      <c r="V247" s="46">
        <f>+SUM(J$9:J247)</f>
        <v>63.724574899000139</v>
      </c>
      <c r="W247" s="46">
        <f>+SUM(K$9:K247)</f>
        <v>68.434813864999896</v>
      </c>
      <c r="X247" s="46">
        <f>+SUM(L$9:L247)</f>
        <v>65.544225569999838</v>
      </c>
      <c r="Y247" s="46">
        <f>+SUM(M$9:M247)</f>
        <v>64.859815050000051</v>
      </c>
      <c r="Z247" s="46">
        <f>+SUM(N$9:N247)</f>
        <v>63.785137741500094</v>
      </c>
      <c r="AA247" s="46">
        <f>+SUM(O$9:O247)</f>
        <v>65.095619914900041</v>
      </c>
      <c r="AB247" s="46">
        <f>+SUM(P$9:P247)</f>
        <v>64.358330904500093</v>
      </c>
      <c r="AC247" s="46">
        <f>+SUM(Q$9:Q247)</f>
        <v>63.330320419000067</v>
      </c>
    </row>
    <row r="248" spans="2:29" ht="14.25" x14ac:dyDescent="0.2">
      <c r="B248" s="31">
        <v>240</v>
      </c>
      <c r="C248" s="31">
        <v>332</v>
      </c>
      <c r="D248" s="48">
        <f t="shared" si="4"/>
        <v>44801</v>
      </c>
      <c r="E248" s="31" t="str">
        <f>VLOOKUP(WEEKDAY(D248),'help sheet'!$A$1:$B$7,2,FALSE)</f>
        <v>Κυριακή</v>
      </c>
      <c r="F248" s="31">
        <v>240</v>
      </c>
      <c r="G248" s="30" t="s">
        <v>10</v>
      </c>
      <c r="H248" s="49">
        <f>VLOOKUP(B248,'c constant values '!$A$3:$N$368,4,FALSE)*'help sheet'!$D$11</f>
        <v>1E-8</v>
      </c>
      <c r="I248" s="49">
        <f>VLOOKUP(B248,'c constant values '!$A$3:$O$368,6,FALSE)*'help sheet'!$E$11+VLOOKUP('TKK 2022'!B248,'c constant values '!$A$3:$O$368,10,FALSE)*'help sheet'!$E$12</f>
        <v>0.18956351799999999</v>
      </c>
      <c r="J248" s="49">
        <f>VLOOKUP(B248,'c constant values '!$A$3:$O$368,4,FALSE)*'help sheet'!$F$11+VLOOKUP('TKK 2022'!B248,'c constant values '!$A$3:$O$368,10,FALSE)*'help sheet'!$F$12</f>
        <v>2.1062622E-2</v>
      </c>
      <c r="K248" s="49">
        <f>VLOOKUP(B248,'c constant values '!$A$3:$O$368,4,FALSE)*'help sheet'!$G$11+VLOOKUP(B248,'c constant values '!$A$3:$O$368,11,FALSE)*'help sheet'!$G$14</f>
        <v>0.43103447500000003</v>
      </c>
      <c r="L248" s="49">
        <f>VLOOKUP(B248,'c constant values '!$A$3:$O$368,12,FALSE)*'help sheet'!$H$13</f>
        <v>0.20850315</v>
      </c>
      <c r="M248" s="49">
        <f>VLOOKUP(B248,'c constant values '!$A$3:$O$368,13,FALSE)*'help sheet'!$I$13</f>
        <v>1E-8</v>
      </c>
      <c r="N248" s="49">
        <f>VLOOKUP(B248,'c constant values '!$A$3:$O$368,8,FALSE)*'help sheet'!$J$11+VLOOKUP('TKK 2022'!B248,'c constant values '!$A$3:$O$368,14,FALSE)*'help sheet'!$J$13</f>
        <v>1E-8</v>
      </c>
      <c r="O248" s="49">
        <f>VLOOKUP(B248,'c constant values '!$A$3:$O$368,4,FALSE)*'help sheet'!$K$11+VLOOKUP('TKK 2022'!B248,'c constant values '!$A$3:$O$368,12,FALSE)*'help sheet'!$K$13</f>
        <v>0.1605474278</v>
      </c>
      <c r="P248" s="49">
        <f>VLOOKUP(B248,'c constant values '!$A$3:$O$368,6,FALSE)*'help sheet'!$L$11+VLOOKUP('TKK 2022'!B248,'c constant values '!$A$3:$O$368,13,FALSE)*'help sheet'!$L$13</f>
        <v>1.0000000000000002E-8</v>
      </c>
      <c r="Q248" s="49">
        <f>VLOOKUP(B248,'c constant values '!$A$3:$O$368,8,FALSE)*'help sheet'!$M$11+VLOOKUP('TKK 2022'!B248,'c constant values '!$A$3:$O$368,14,FALSE)*'help sheet'!$M$13</f>
        <v>1.0000000000000002E-8</v>
      </c>
      <c r="R248" s="29"/>
      <c r="S248" s="30" t="s">
        <v>10</v>
      </c>
      <c r="T248" s="46">
        <f>+SUM(H$9:H248)</f>
        <v>63.593766210000176</v>
      </c>
      <c r="U248" s="46">
        <f>+SUM(I$9:I248)</f>
        <v>64.869176308999883</v>
      </c>
      <c r="V248" s="46">
        <f>+SUM(J$9:J248)</f>
        <v>63.745637521000141</v>
      </c>
      <c r="W248" s="46">
        <f>+SUM(K$9:K248)</f>
        <v>68.8658483399999</v>
      </c>
      <c r="X248" s="46">
        <f>+SUM(L$9:L248)</f>
        <v>65.752728719999837</v>
      </c>
      <c r="Y248" s="46">
        <f>+SUM(M$9:M248)</f>
        <v>64.859815060000045</v>
      </c>
      <c r="Z248" s="46">
        <f>+SUM(N$9:N248)</f>
        <v>63.785137751500095</v>
      </c>
      <c r="AA248" s="46">
        <f>+SUM(O$9:O248)</f>
        <v>65.256167342700039</v>
      </c>
      <c r="AB248" s="46">
        <f>+SUM(P$9:P248)</f>
        <v>64.358330914500087</v>
      </c>
      <c r="AC248" s="46">
        <f>+SUM(Q$9:Q248)</f>
        <v>63.330320429000068</v>
      </c>
    </row>
    <row r="249" spans="2:29" ht="14.25" x14ac:dyDescent="0.2">
      <c r="B249" s="31">
        <v>241</v>
      </c>
      <c r="C249" s="31">
        <v>333</v>
      </c>
      <c r="D249" s="48">
        <f t="shared" si="4"/>
        <v>44802</v>
      </c>
      <c r="E249" s="31" t="str">
        <f>VLOOKUP(WEEKDAY(D249),'help sheet'!$A$1:$B$7,2,FALSE)</f>
        <v>Δευτέρα</v>
      </c>
      <c r="F249" s="31">
        <v>241</v>
      </c>
      <c r="G249" s="30" t="s">
        <v>10</v>
      </c>
      <c r="H249" s="49">
        <f>VLOOKUP(B249,'c constant values '!$A$3:$N$368,4,FALSE)*'help sheet'!$D$11</f>
        <v>1E-8</v>
      </c>
      <c r="I249" s="49">
        <f>VLOOKUP(B249,'c constant values '!$A$3:$O$368,6,FALSE)*'help sheet'!$E$11+VLOOKUP('TKK 2022'!B249,'c constant values '!$A$3:$O$368,10,FALSE)*'help sheet'!$E$12</f>
        <v>0.18956351799999999</v>
      </c>
      <c r="J249" s="49">
        <f>VLOOKUP(B249,'c constant values '!$A$3:$O$368,4,FALSE)*'help sheet'!$F$11+VLOOKUP('TKK 2022'!B249,'c constant values '!$A$3:$O$368,10,FALSE)*'help sheet'!$F$12</f>
        <v>2.1062622E-2</v>
      </c>
      <c r="K249" s="49">
        <f>VLOOKUP(B249,'c constant values '!$A$3:$O$368,4,FALSE)*'help sheet'!$G$11+VLOOKUP(B249,'c constant values '!$A$3:$O$368,11,FALSE)*'help sheet'!$G$14</f>
        <v>0.43103447500000003</v>
      </c>
      <c r="L249" s="49">
        <f>VLOOKUP(B249,'c constant values '!$A$3:$O$368,12,FALSE)*'help sheet'!$H$13</f>
        <v>0.20850315</v>
      </c>
      <c r="M249" s="49">
        <f>VLOOKUP(B249,'c constant values '!$A$3:$O$368,13,FALSE)*'help sheet'!$I$13</f>
        <v>0.25246081999999997</v>
      </c>
      <c r="N249" s="49">
        <f>VLOOKUP(B249,'c constant values '!$A$3:$O$368,8,FALSE)*'help sheet'!$J$11+VLOOKUP('TKK 2022'!B249,'c constant values '!$A$3:$O$368,14,FALSE)*'help sheet'!$J$13</f>
        <v>0.10634106999999998</v>
      </c>
      <c r="O249" s="49">
        <f>VLOOKUP(B249,'c constant values '!$A$3:$O$368,4,FALSE)*'help sheet'!$K$11+VLOOKUP('TKK 2022'!B249,'c constant values '!$A$3:$O$368,12,FALSE)*'help sheet'!$K$13</f>
        <v>0.1605474278</v>
      </c>
      <c r="P249" s="49">
        <f>VLOOKUP(B249,'c constant values '!$A$3:$O$368,6,FALSE)*'help sheet'!$L$11+VLOOKUP('TKK 2022'!B249,'c constant values '!$A$3:$O$368,13,FALSE)*'help sheet'!$L$13</f>
        <v>0.19439483369999999</v>
      </c>
      <c r="Q249" s="49">
        <f>VLOOKUP(B249,'c constant values '!$A$3:$O$368,8,FALSE)*'help sheet'!$M$11+VLOOKUP('TKK 2022'!B249,'c constant values '!$A$3:$O$368,14,FALSE)*'help sheet'!$M$13</f>
        <v>3.0383169999999998E-2</v>
      </c>
      <c r="R249" s="29"/>
      <c r="S249" s="30" t="s">
        <v>10</v>
      </c>
      <c r="T249" s="46">
        <f>+SUM(H$9:H249)</f>
        <v>63.593766220000177</v>
      </c>
      <c r="U249" s="46">
        <f>+SUM(I$9:I249)</f>
        <v>65.058739826999883</v>
      </c>
      <c r="V249" s="46">
        <f>+SUM(J$9:J249)</f>
        <v>63.766700143000143</v>
      </c>
      <c r="W249" s="46">
        <f>+SUM(K$9:K249)</f>
        <v>69.296882814999904</v>
      </c>
      <c r="X249" s="46">
        <f>+SUM(L$9:L249)</f>
        <v>65.961231869999835</v>
      </c>
      <c r="Y249" s="46">
        <f>+SUM(M$9:M249)</f>
        <v>65.112275880000041</v>
      </c>
      <c r="Z249" s="46">
        <f>+SUM(N$9:N249)</f>
        <v>63.891478821500094</v>
      </c>
      <c r="AA249" s="46">
        <f>+SUM(O$9:O249)</f>
        <v>65.416714770500036</v>
      </c>
      <c r="AB249" s="46">
        <f>+SUM(P$9:P249)</f>
        <v>64.552725748200089</v>
      </c>
      <c r="AC249" s="46">
        <f>+SUM(Q$9:Q249)</f>
        <v>63.360703599000068</v>
      </c>
    </row>
    <row r="250" spans="2:29" ht="14.25" x14ac:dyDescent="0.2">
      <c r="B250" s="31">
        <v>242</v>
      </c>
      <c r="C250" s="31">
        <v>334</v>
      </c>
      <c r="D250" s="48">
        <f t="shared" si="4"/>
        <v>44803</v>
      </c>
      <c r="E250" s="31" t="str">
        <f>VLOOKUP(WEEKDAY(D250),'help sheet'!$A$1:$B$7,2,FALSE)</f>
        <v>Τρίτη</v>
      </c>
      <c r="F250" s="31">
        <v>242</v>
      </c>
      <c r="G250" s="30" t="s">
        <v>10</v>
      </c>
      <c r="H250" s="49">
        <f>VLOOKUP(B250,'c constant values '!$A$3:$N$368,4,FALSE)*'help sheet'!$D$11</f>
        <v>1E-8</v>
      </c>
      <c r="I250" s="49">
        <f>VLOOKUP(B250,'c constant values '!$A$3:$O$368,6,FALSE)*'help sheet'!$E$11+VLOOKUP('TKK 2022'!B250,'c constant values '!$A$3:$O$368,10,FALSE)*'help sheet'!$E$12</f>
        <v>0.18956351799999999</v>
      </c>
      <c r="J250" s="49">
        <f>VLOOKUP(B250,'c constant values '!$A$3:$O$368,4,FALSE)*'help sheet'!$F$11+VLOOKUP('TKK 2022'!B250,'c constant values '!$A$3:$O$368,10,FALSE)*'help sheet'!$F$12</f>
        <v>2.1062622E-2</v>
      </c>
      <c r="K250" s="49">
        <f>VLOOKUP(B250,'c constant values '!$A$3:$O$368,4,FALSE)*'help sheet'!$G$11+VLOOKUP(B250,'c constant values '!$A$3:$O$368,11,FALSE)*'help sheet'!$G$14</f>
        <v>0.43103447500000003</v>
      </c>
      <c r="L250" s="49">
        <f>VLOOKUP(B250,'c constant values '!$A$3:$O$368,12,FALSE)*'help sheet'!$H$13</f>
        <v>0.20850315</v>
      </c>
      <c r="M250" s="49">
        <f>VLOOKUP(B250,'c constant values '!$A$3:$O$368,13,FALSE)*'help sheet'!$I$13</f>
        <v>0.25246081999999997</v>
      </c>
      <c r="N250" s="49">
        <f>VLOOKUP(B250,'c constant values '!$A$3:$O$368,8,FALSE)*'help sheet'!$J$11+VLOOKUP('TKK 2022'!B250,'c constant values '!$A$3:$O$368,14,FALSE)*'help sheet'!$J$13</f>
        <v>0.10634106999999998</v>
      </c>
      <c r="O250" s="49">
        <f>VLOOKUP(B250,'c constant values '!$A$3:$O$368,4,FALSE)*'help sheet'!$K$11+VLOOKUP('TKK 2022'!B250,'c constant values '!$A$3:$O$368,12,FALSE)*'help sheet'!$K$13</f>
        <v>0.1605474278</v>
      </c>
      <c r="P250" s="49">
        <f>VLOOKUP(B250,'c constant values '!$A$3:$O$368,6,FALSE)*'help sheet'!$L$11+VLOOKUP('TKK 2022'!B250,'c constant values '!$A$3:$O$368,13,FALSE)*'help sheet'!$L$13</f>
        <v>0.19439483369999999</v>
      </c>
      <c r="Q250" s="49">
        <f>VLOOKUP(B250,'c constant values '!$A$3:$O$368,8,FALSE)*'help sheet'!$M$11+VLOOKUP('TKK 2022'!B250,'c constant values '!$A$3:$O$368,14,FALSE)*'help sheet'!$M$13</f>
        <v>3.0383169999999998E-2</v>
      </c>
      <c r="R250" s="29"/>
      <c r="S250" s="30" t="s">
        <v>10</v>
      </c>
      <c r="T250" s="46">
        <f>+SUM(H$9:H250)</f>
        <v>63.593766230000178</v>
      </c>
      <c r="U250" s="46">
        <f>+SUM(I$9:I250)</f>
        <v>65.248303344999883</v>
      </c>
      <c r="V250" s="46">
        <f>+SUM(J$9:J250)</f>
        <v>63.787762765000146</v>
      </c>
      <c r="W250" s="46">
        <f>+SUM(K$9:K250)</f>
        <v>69.727917289999908</v>
      </c>
      <c r="X250" s="46">
        <f>+SUM(L$9:L250)</f>
        <v>66.169735019999834</v>
      </c>
      <c r="Y250" s="46">
        <f>+SUM(M$9:M250)</f>
        <v>65.364736700000037</v>
      </c>
      <c r="Z250" s="46">
        <f>+SUM(N$9:N250)</f>
        <v>63.997819891500093</v>
      </c>
      <c r="AA250" s="46">
        <f>+SUM(O$9:O250)</f>
        <v>65.577262198300033</v>
      </c>
      <c r="AB250" s="46">
        <f>+SUM(P$9:P250)</f>
        <v>64.747120581900091</v>
      </c>
      <c r="AC250" s="46">
        <f>+SUM(Q$9:Q250)</f>
        <v>63.391086769000069</v>
      </c>
    </row>
    <row r="251" spans="2:29" ht="14.25" x14ac:dyDescent="0.2">
      <c r="B251" s="31">
        <v>243</v>
      </c>
      <c r="C251" s="31">
        <v>335</v>
      </c>
      <c r="D251" s="48">
        <f t="shared" si="4"/>
        <v>44804</v>
      </c>
      <c r="E251" s="31" t="str">
        <f>VLOOKUP(WEEKDAY(D251),'help sheet'!$A$1:$B$7,2,FALSE)</f>
        <v>Τετάρτη</v>
      </c>
      <c r="F251" s="31">
        <v>243</v>
      </c>
      <c r="G251" s="30" t="s">
        <v>10</v>
      </c>
      <c r="H251" s="49">
        <f>VLOOKUP(B251,'c constant values '!$A$3:$N$368,4,FALSE)*'help sheet'!$D$11</f>
        <v>1E-8</v>
      </c>
      <c r="I251" s="49">
        <f>VLOOKUP(B251,'c constant values '!$A$3:$O$368,6,FALSE)*'help sheet'!$E$11+VLOOKUP('TKK 2022'!B251,'c constant values '!$A$3:$O$368,10,FALSE)*'help sheet'!$E$12</f>
        <v>0.18956351799999999</v>
      </c>
      <c r="J251" s="49">
        <f>VLOOKUP(B251,'c constant values '!$A$3:$O$368,4,FALSE)*'help sheet'!$F$11+VLOOKUP('TKK 2022'!B251,'c constant values '!$A$3:$O$368,10,FALSE)*'help sheet'!$F$12</f>
        <v>2.1062622E-2</v>
      </c>
      <c r="K251" s="49">
        <f>VLOOKUP(B251,'c constant values '!$A$3:$O$368,4,FALSE)*'help sheet'!$G$11+VLOOKUP(B251,'c constant values '!$A$3:$O$368,11,FALSE)*'help sheet'!$G$14</f>
        <v>0.43103447500000003</v>
      </c>
      <c r="L251" s="49">
        <f>VLOOKUP(B251,'c constant values '!$A$3:$O$368,12,FALSE)*'help sheet'!$H$13</f>
        <v>0.20850315</v>
      </c>
      <c r="M251" s="49">
        <f>VLOOKUP(B251,'c constant values '!$A$3:$O$368,13,FALSE)*'help sheet'!$I$13</f>
        <v>0.25246081999999997</v>
      </c>
      <c r="N251" s="49">
        <f>VLOOKUP(B251,'c constant values '!$A$3:$O$368,8,FALSE)*'help sheet'!$J$11+VLOOKUP('TKK 2022'!B251,'c constant values '!$A$3:$O$368,14,FALSE)*'help sheet'!$J$13</f>
        <v>0.10634106999999998</v>
      </c>
      <c r="O251" s="49">
        <f>VLOOKUP(B251,'c constant values '!$A$3:$O$368,4,FALSE)*'help sheet'!$K$11+VLOOKUP('TKK 2022'!B251,'c constant values '!$A$3:$O$368,12,FALSE)*'help sheet'!$K$13</f>
        <v>0.1605474278</v>
      </c>
      <c r="P251" s="49">
        <f>VLOOKUP(B251,'c constant values '!$A$3:$O$368,6,FALSE)*'help sheet'!$L$11+VLOOKUP('TKK 2022'!B251,'c constant values '!$A$3:$O$368,13,FALSE)*'help sheet'!$L$13</f>
        <v>0.19439483369999999</v>
      </c>
      <c r="Q251" s="49">
        <f>VLOOKUP(B251,'c constant values '!$A$3:$O$368,8,FALSE)*'help sheet'!$M$11+VLOOKUP('TKK 2022'!B251,'c constant values '!$A$3:$O$368,14,FALSE)*'help sheet'!$M$13</f>
        <v>3.0383169999999998E-2</v>
      </c>
      <c r="R251" s="29"/>
      <c r="S251" s="30" t="s">
        <v>10</v>
      </c>
      <c r="T251" s="46">
        <f>+SUM(H$9:H251)</f>
        <v>63.593766240000178</v>
      </c>
      <c r="U251" s="46">
        <f>+SUM(I$9:I251)</f>
        <v>65.437866862999883</v>
      </c>
      <c r="V251" s="46">
        <f>+SUM(J$9:J251)</f>
        <v>63.808825387000148</v>
      </c>
      <c r="W251" s="46">
        <f>+SUM(K$9:K251)</f>
        <v>70.158951764999912</v>
      </c>
      <c r="X251" s="46">
        <f>+SUM(L$9:L251)</f>
        <v>66.378238169999833</v>
      </c>
      <c r="Y251" s="46">
        <f>+SUM(M$9:M251)</f>
        <v>65.617197520000033</v>
      </c>
      <c r="Z251" s="46">
        <f>+SUM(N$9:N251)</f>
        <v>64.104160961500099</v>
      </c>
      <c r="AA251" s="46">
        <f>+SUM(O$9:O251)</f>
        <v>65.737809626100031</v>
      </c>
      <c r="AB251" s="46">
        <f>+SUM(P$9:P251)</f>
        <v>64.941515415600094</v>
      </c>
      <c r="AC251" s="46">
        <f>+SUM(Q$9:Q251)</f>
        <v>63.421469939000069</v>
      </c>
    </row>
    <row r="252" spans="2:29" ht="14.25" x14ac:dyDescent="0.2">
      <c r="B252" s="31">
        <v>244</v>
      </c>
      <c r="C252" s="31">
        <v>336</v>
      </c>
      <c r="D252" s="48">
        <f t="shared" si="4"/>
        <v>44805</v>
      </c>
      <c r="E252" s="31" t="str">
        <f>VLOOKUP(WEEKDAY(D252),'help sheet'!$A$1:$B$7,2,FALSE)</f>
        <v>Πέμπτη</v>
      </c>
      <c r="F252" s="31">
        <v>244</v>
      </c>
      <c r="G252" s="30" t="s">
        <v>10</v>
      </c>
      <c r="H252" s="49">
        <f>VLOOKUP(B252,'c constant values '!$A$3:$N$368,4,FALSE)*'help sheet'!$D$11</f>
        <v>1E-8</v>
      </c>
      <c r="I252" s="49">
        <f>VLOOKUP(B252,'c constant values '!$A$3:$O$368,6,FALSE)*'help sheet'!$E$11+VLOOKUP('TKK 2022'!B252,'c constant values '!$A$3:$O$368,10,FALSE)*'help sheet'!$E$12</f>
        <v>0.21598041700000001</v>
      </c>
      <c r="J252" s="49">
        <f>VLOOKUP(B252,'c constant values '!$A$3:$O$368,4,FALSE)*'help sheet'!$F$11+VLOOKUP('TKK 2022'!B252,'c constant values '!$A$3:$O$368,10,FALSE)*'help sheet'!$F$12</f>
        <v>2.3997833E-2</v>
      </c>
      <c r="K252" s="49">
        <f>VLOOKUP(B252,'c constant values '!$A$3:$O$368,4,FALSE)*'help sheet'!$G$11+VLOOKUP(B252,'c constant values '!$A$3:$O$368,11,FALSE)*'help sheet'!$G$14</f>
        <v>0.38793103000000001</v>
      </c>
      <c r="L252" s="49">
        <f>VLOOKUP(B252,'c constant values '!$A$3:$O$368,12,FALSE)*'help sheet'!$H$13</f>
        <v>0.22937738999999999</v>
      </c>
      <c r="M252" s="49">
        <f>VLOOKUP(B252,'c constant values '!$A$3:$O$368,13,FALSE)*'help sheet'!$I$13</f>
        <v>0.27773586</v>
      </c>
      <c r="N252" s="49">
        <f>VLOOKUP(B252,'c constant values '!$A$3:$O$368,8,FALSE)*'help sheet'!$J$11+VLOOKUP('TKK 2022'!B252,'c constant values '!$A$3:$O$368,14,FALSE)*'help sheet'!$J$13</f>
        <v>0.11698737699999999</v>
      </c>
      <c r="O252" s="49">
        <f>VLOOKUP(B252,'c constant values '!$A$3:$O$368,4,FALSE)*'help sheet'!$K$11+VLOOKUP('TKK 2022'!B252,'c constant values '!$A$3:$O$368,12,FALSE)*'help sheet'!$K$13</f>
        <v>0.17662059259999999</v>
      </c>
      <c r="P252" s="49">
        <f>VLOOKUP(B252,'c constant values '!$A$3:$O$368,6,FALSE)*'help sheet'!$L$11+VLOOKUP('TKK 2022'!B252,'c constant values '!$A$3:$O$368,13,FALSE)*'help sheet'!$L$13</f>
        <v>0.21385661450000001</v>
      </c>
      <c r="Q252" s="49">
        <f>VLOOKUP(B252,'c constant values '!$A$3:$O$368,8,FALSE)*'help sheet'!$M$11+VLOOKUP('TKK 2022'!B252,'c constant values '!$A$3:$O$368,14,FALSE)*'help sheet'!$M$13</f>
        <v>3.3424972000000004E-2</v>
      </c>
      <c r="R252" s="29"/>
      <c r="S252" s="30" t="s">
        <v>10</v>
      </c>
      <c r="T252" s="46">
        <f>+SUM(H$9:H252)</f>
        <v>63.593766250000179</v>
      </c>
      <c r="U252" s="46">
        <f>+SUM(I$9:I252)</f>
        <v>65.65384727999988</v>
      </c>
      <c r="V252" s="46">
        <f>+SUM(J$9:J252)</f>
        <v>63.832823220000151</v>
      </c>
      <c r="W252" s="46">
        <f>+SUM(K$9:K252)</f>
        <v>70.546882794999917</v>
      </c>
      <c r="X252" s="46">
        <f>+SUM(L$9:L252)</f>
        <v>66.607615559999829</v>
      </c>
      <c r="Y252" s="46">
        <f>+SUM(M$9:M252)</f>
        <v>65.89493338000004</v>
      </c>
      <c r="Z252" s="46">
        <f>+SUM(N$9:N252)</f>
        <v>64.2211483385001</v>
      </c>
      <c r="AA252" s="46">
        <f>+SUM(O$9:O252)</f>
        <v>65.914430218700033</v>
      </c>
      <c r="AB252" s="46">
        <f>+SUM(P$9:P252)</f>
        <v>65.155372030100096</v>
      </c>
      <c r="AC252" s="46">
        <f>+SUM(Q$9:Q252)</f>
        <v>63.454894911000068</v>
      </c>
    </row>
    <row r="253" spans="2:29" ht="14.25" x14ac:dyDescent="0.2">
      <c r="B253" s="31">
        <v>245</v>
      </c>
      <c r="C253" s="31">
        <v>337</v>
      </c>
      <c r="D253" s="48">
        <f t="shared" si="4"/>
        <v>44806</v>
      </c>
      <c r="E253" s="31" t="str">
        <f>VLOOKUP(WEEKDAY(D253),'help sheet'!$A$1:$B$7,2,FALSE)</f>
        <v xml:space="preserve">Παρασκευή </v>
      </c>
      <c r="F253" s="31">
        <v>245</v>
      </c>
      <c r="G253" s="30" t="s">
        <v>10</v>
      </c>
      <c r="H253" s="49">
        <f>VLOOKUP(B253,'c constant values '!$A$3:$N$368,4,FALSE)*'help sheet'!$D$11</f>
        <v>1E-8</v>
      </c>
      <c r="I253" s="49">
        <f>VLOOKUP(B253,'c constant values '!$A$3:$O$368,6,FALSE)*'help sheet'!$E$11+VLOOKUP('TKK 2022'!B253,'c constant values '!$A$3:$O$368,10,FALSE)*'help sheet'!$E$12</f>
        <v>0.21598041700000001</v>
      </c>
      <c r="J253" s="49">
        <f>VLOOKUP(B253,'c constant values '!$A$3:$O$368,4,FALSE)*'help sheet'!$F$11+VLOOKUP('TKK 2022'!B253,'c constant values '!$A$3:$O$368,10,FALSE)*'help sheet'!$F$12</f>
        <v>2.3997833E-2</v>
      </c>
      <c r="K253" s="49">
        <f>VLOOKUP(B253,'c constant values '!$A$3:$O$368,4,FALSE)*'help sheet'!$G$11+VLOOKUP(B253,'c constant values '!$A$3:$O$368,11,FALSE)*'help sheet'!$G$14</f>
        <v>0.38793103000000001</v>
      </c>
      <c r="L253" s="49">
        <f>VLOOKUP(B253,'c constant values '!$A$3:$O$368,12,FALSE)*'help sheet'!$H$13</f>
        <v>0.22937738999999999</v>
      </c>
      <c r="M253" s="49">
        <f>VLOOKUP(B253,'c constant values '!$A$3:$O$368,13,FALSE)*'help sheet'!$I$13</f>
        <v>0.27773586</v>
      </c>
      <c r="N253" s="49">
        <f>VLOOKUP(B253,'c constant values '!$A$3:$O$368,8,FALSE)*'help sheet'!$J$11+VLOOKUP('TKK 2022'!B253,'c constant values '!$A$3:$O$368,14,FALSE)*'help sheet'!$J$13</f>
        <v>0.11698737699999999</v>
      </c>
      <c r="O253" s="49">
        <f>VLOOKUP(B253,'c constant values '!$A$3:$O$368,4,FALSE)*'help sheet'!$K$11+VLOOKUP('TKK 2022'!B253,'c constant values '!$A$3:$O$368,12,FALSE)*'help sheet'!$K$13</f>
        <v>0.17662059259999999</v>
      </c>
      <c r="P253" s="49">
        <f>VLOOKUP(B253,'c constant values '!$A$3:$O$368,6,FALSE)*'help sheet'!$L$11+VLOOKUP('TKK 2022'!B253,'c constant values '!$A$3:$O$368,13,FALSE)*'help sheet'!$L$13</f>
        <v>0.21385661450000001</v>
      </c>
      <c r="Q253" s="49">
        <f>VLOOKUP(B253,'c constant values '!$A$3:$O$368,8,FALSE)*'help sheet'!$M$11+VLOOKUP('TKK 2022'!B253,'c constant values '!$A$3:$O$368,14,FALSE)*'help sheet'!$M$13</f>
        <v>3.3424972000000004E-2</v>
      </c>
      <c r="R253" s="29"/>
      <c r="S253" s="30" t="s">
        <v>10</v>
      </c>
      <c r="T253" s="46">
        <f>+SUM(H$9:H253)</f>
        <v>63.59376626000018</v>
      </c>
      <c r="U253" s="46">
        <f>+SUM(I$9:I253)</f>
        <v>65.869827696999877</v>
      </c>
      <c r="V253" s="46">
        <f>+SUM(J$9:J253)</f>
        <v>63.856821053000154</v>
      </c>
      <c r="W253" s="46">
        <f>+SUM(K$9:K253)</f>
        <v>70.934813824999921</v>
      </c>
      <c r="X253" s="46">
        <f>+SUM(L$9:L253)</f>
        <v>66.836992949999825</v>
      </c>
      <c r="Y253" s="46">
        <f>+SUM(M$9:M253)</f>
        <v>66.172669240000047</v>
      </c>
      <c r="Z253" s="46">
        <f>+SUM(N$9:N253)</f>
        <v>64.338135715500101</v>
      </c>
      <c r="AA253" s="46">
        <f>+SUM(O$9:O253)</f>
        <v>66.091050811300036</v>
      </c>
      <c r="AB253" s="46">
        <f>+SUM(P$9:P253)</f>
        <v>65.369228644600099</v>
      </c>
      <c r="AC253" s="46">
        <f>+SUM(Q$9:Q253)</f>
        <v>63.488319883000067</v>
      </c>
    </row>
    <row r="254" spans="2:29" ht="14.25" x14ac:dyDescent="0.2">
      <c r="B254" s="31">
        <v>246</v>
      </c>
      <c r="C254" s="31">
        <v>338</v>
      </c>
      <c r="D254" s="48">
        <f t="shared" si="4"/>
        <v>44807</v>
      </c>
      <c r="E254" s="31" t="str">
        <f>VLOOKUP(WEEKDAY(D254),'help sheet'!$A$1:$B$7,2,FALSE)</f>
        <v>Σάββατο</v>
      </c>
      <c r="F254" s="31">
        <v>246</v>
      </c>
      <c r="G254" s="30" t="s">
        <v>10</v>
      </c>
      <c r="H254" s="49">
        <f>VLOOKUP(B254,'c constant values '!$A$3:$N$368,4,FALSE)*'help sheet'!$D$11</f>
        <v>1E-8</v>
      </c>
      <c r="I254" s="49">
        <f>VLOOKUP(B254,'c constant values '!$A$3:$O$368,6,FALSE)*'help sheet'!$E$11+VLOOKUP('TKK 2022'!B254,'c constant values '!$A$3:$O$368,10,FALSE)*'help sheet'!$E$12</f>
        <v>0.21598041700000001</v>
      </c>
      <c r="J254" s="49">
        <f>VLOOKUP(B254,'c constant values '!$A$3:$O$368,4,FALSE)*'help sheet'!$F$11+VLOOKUP('TKK 2022'!B254,'c constant values '!$A$3:$O$368,10,FALSE)*'help sheet'!$F$12</f>
        <v>2.3997833E-2</v>
      </c>
      <c r="K254" s="49">
        <f>VLOOKUP(B254,'c constant values '!$A$3:$O$368,4,FALSE)*'help sheet'!$G$11+VLOOKUP(B254,'c constant values '!$A$3:$O$368,11,FALSE)*'help sheet'!$G$14</f>
        <v>0.38793103000000001</v>
      </c>
      <c r="L254" s="49">
        <f>VLOOKUP(B254,'c constant values '!$A$3:$O$368,12,FALSE)*'help sheet'!$H$13</f>
        <v>0.22937738999999999</v>
      </c>
      <c r="M254" s="49">
        <f>VLOOKUP(B254,'c constant values '!$A$3:$O$368,13,FALSE)*'help sheet'!$I$13</f>
        <v>0.27773586</v>
      </c>
      <c r="N254" s="49">
        <f>VLOOKUP(B254,'c constant values '!$A$3:$O$368,8,FALSE)*'help sheet'!$J$11+VLOOKUP('TKK 2022'!B254,'c constant values '!$A$3:$O$368,14,FALSE)*'help sheet'!$J$13</f>
        <v>1E-8</v>
      </c>
      <c r="O254" s="49">
        <f>VLOOKUP(B254,'c constant values '!$A$3:$O$368,4,FALSE)*'help sheet'!$K$11+VLOOKUP('TKK 2022'!B254,'c constant values '!$A$3:$O$368,12,FALSE)*'help sheet'!$K$13</f>
        <v>0.17662059259999999</v>
      </c>
      <c r="P254" s="49">
        <f>VLOOKUP(B254,'c constant values '!$A$3:$O$368,6,FALSE)*'help sheet'!$L$11+VLOOKUP('TKK 2022'!B254,'c constant values '!$A$3:$O$368,13,FALSE)*'help sheet'!$L$13</f>
        <v>0.21385661450000001</v>
      </c>
      <c r="Q254" s="49">
        <f>VLOOKUP(B254,'c constant values '!$A$3:$O$368,8,FALSE)*'help sheet'!$M$11+VLOOKUP('TKK 2022'!B254,'c constant values '!$A$3:$O$368,14,FALSE)*'help sheet'!$M$13</f>
        <v>1.0000000000000002E-8</v>
      </c>
      <c r="R254" s="29"/>
      <c r="S254" s="30" t="s">
        <v>10</v>
      </c>
      <c r="T254" s="46">
        <f>+SUM(H$9:H254)</f>
        <v>63.593766270000181</v>
      </c>
      <c r="U254" s="46">
        <f>+SUM(I$9:I254)</f>
        <v>66.085808113999875</v>
      </c>
      <c r="V254" s="46">
        <f>+SUM(J$9:J254)</f>
        <v>63.880818886000156</v>
      </c>
      <c r="W254" s="46">
        <f>+SUM(K$9:K254)</f>
        <v>71.322744854999925</v>
      </c>
      <c r="X254" s="46">
        <f>+SUM(L$9:L254)</f>
        <v>67.066370339999821</v>
      </c>
      <c r="Y254" s="46">
        <f>+SUM(M$9:M254)</f>
        <v>66.450405100000054</v>
      </c>
      <c r="Z254" s="46">
        <f>+SUM(N$9:N254)</f>
        <v>64.338135725500095</v>
      </c>
      <c r="AA254" s="46">
        <f>+SUM(O$9:O254)</f>
        <v>66.267671403900039</v>
      </c>
      <c r="AB254" s="46">
        <f>+SUM(P$9:P254)</f>
        <v>65.583085259100102</v>
      </c>
      <c r="AC254" s="46">
        <f>+SUM(Q$9:Q254)</f>
        <v>63.488319893000067</v>
      </c>
    </row>
    <row r="255" spans="2:29" ht="14.25" x14ac:dyDescent="0.2">
      <c r="B255" s="31">
        <v>247</v>
      </c>
      <c r="C255" s="31">
        <v>339</v>
      </c>
      <c r="D255" s="48">
        <f t="shared" si="4"/>
        <v>44808</v>
      </c>
      <c r="E255" s="31" t="str">
        <f>VLOOKUP(WEEKDAY(D255),'help sheet'!$A$1:$B$7,2,FALSE)</f>
        <v>Κυριακή</v>
      </c>
      <c r="F255" s="31">
        <v>247</v>
      </c>
      <c r="G255" s="30" t="s">
        <v>10</v>
      </c>
      <c r="H255" s="49">
        <f>VLOOKUP(B255,'c constant values '!$A$3:$N$368,4,FALSE)*'help sheet'!$D$11</f>
        <v>1E-8</v>
      </c>
      <c r="I255" s="49">
        <f>VLOOKUP(B255,'c constant values '!$A$3:$O$368,6,FALSE)*'help sheet'!$E$11+VLOOKUP('TKK 2022'!B255,'c constant values '!$A$3:$O$368,10,FALSE)*'help sheet'!$E$12</f>
        <v>0.21598041700000001</v>
      </c>
      <c r="J255" s="49">
        <f>VLOOKUP(B255,'c constant values '!$A$3:$O$368,4,FALSE)*'help sheet'!$F$11+VLOOKUP('TKK 2022'!B255,'c constant values '!$A$3:$O$368,10,FALSE)*'help sheet'!$F$12</f>
        <v>2.3997833E-2</v>
      </c>
      <c r="K255" s="49">
        <f>VLOOKUP(B255,'c constant values '!$A$3:$O$368,4,FALSE)*'help sheet'!$G$11+VLOOKUP(B255,'c constant values '!$A$3:$O$368,11,FALSE)*'help sheet'!$G$14</f>
        <v>0.38793103000000001</v>
      </c>
      <c r="L255" s="49">
        <f>VLOOKUP(B255,'c constant values '!$A$3:$O$368,12,FALSE)*'help sheet'!$H$13</f>
        <v>0.22937738999999999</v>
      </c>
      <c r="M255" s="49">
        <f>VLOOKUP(B255,'c constant values '!$A$3:$O$368,13,FALSE)*'help sheet'!$I$13</f>
        <v>1E-8</v>
      </c>
      <c r="N255" s="49">
        <f>VLOOKUP(B255,'c constant values '!$A$3:$O$368,8,FALSE)*'help sheet'!$J$11+VLOOKUP('TKK 2022'!B255,'c constant values '!$A$3:$O$368,14,FALSE)*'help sheet'!$J$13</f>
        <v>1E-8</v>
      </c>
      <c r="O255" s="49">
        <f>VLOOKUP(B255,'c constant values '!$A$3:$O$368,4,FALSE)*'help sheet'!$K$11+VLOOKUP('TKK 2022'!B255,'c constant values '!$A$3:$O$368,12,FALSE)*'help sheet'!$K$13</f>
        <v>0.17662059259999999</v>
      </c>
      <c r="P255" s="49">
        <f>VLOOKUP(B255,'c constant values '!$A$3:$O$368,6,FALSE)*'help sheet'!$L$11+VLOOKUP('TKK 2022'!B255,'c constant values '!$A$3:$O$368,13,FALSE)*'help sheet'!$L$13</f>
        <v>1.0000000000000002E-8</v>
      </c>
      <c r="Q255" s="49">
        <f>VLOOKUP(B255,'c constant values '!$A$3:$O$368,8,FALSE)*'help sheet'!$M$11+VLOOKUP('TKK 2022'!B255,'c constant values '!$A$3:$O$368,14,FALSE)*'help sheet'!$M$13</f>
        <v>1.0000000000000002E-8</v>
      </c>
      <c r="R255" s="29"/>
      <c r="S255" s="30" t="s">
        <v>10</v>
      </c>
      <c r="T255" s="46">
        <f>+SUM(H$9:H255)</f>
        <v>63.593766280000182</v>
      </c>
      <c r="U255" s="46">
        <f>+SUM(I$9:I255)</f>
        <v>66.301788530999872</v>
      </c>
      <c r="V255" s="46">
        <f>+SUM(J$9:J255)</f>
        <v>63.904816719000159</v>
      </c>
      <c r="W255" s="46">
        <f>+SUM(K$9:K255)</f>
        <v>71.71067588499993</v>
      </c>
      <c r="X255" s="46">
        <f>+SUM(L$9:L255)</f>
        <v>67.295747729999817</v>
      </c>
      <c r="Y255" s="46">
        <f>+SUM(M$9:M255)</f>
        <v>66.450405110000048</v>
      </c>
      <c r="Z255" s="46">
        <f>+SUM(N$9:N255)</f>
        <v>64.338135735500089</v>
      </c>
      <c r="AA255" s="46">
        <f>+SUM(O$9:O255)</f>
        <v>66.444291996500041</v>
      </c>
      <c r="AB255" s="46">
        <f>+SUM(P$9:P255)</f>
        <v>65.583085269100096</v>
      </c>
      <c r="AC255" s="46">
        <f>+SUM(Q$9:Q255)</f>
        <v>63.488319903000068</v>
      </c>
    </row>
    <row r="256" spans="2:29" ht="14.25" x14ac:dyDescent="0.2">
      <c r="B256" s="31">
        <v>248</v>
      </c>
      <c r="C256" s="31">
        <v>340</v>
      </c>
      <c r="D256" s="48">
        <f t="shared" si="4"/>
        <v>44809</v>
      </c>
      <c r="E256" s="31" t="str">
        <f>VLOOKUP(WEEKDAY(D256),'help sheet'!$A$1:$B$7,2,FALSE)</f>
        <v>Δευτέρα</v>
      </c>
      <c r="F256" s="31">
        <v>248</v>
      </c>
      <c r="G256" s="30" t="s">
        <v>10</v>
      </c>
      <c r="H256" s="49">
        <f>VLOOKUP(B256,'c constant values '!$A$3:$N$368,4,FALSE)*'help sheet'!$D$11</f>
        <v>1E-8</v>
      </c>
      <c r="I256" s="49">
        <f>VLOOKUP(B256,'c constant values '!$A$3:$O$368,6,FALSE)*'help sheet'!$E$11+VLOOKUP('TKK 2022'!B256,'c constant values '!$A$3:$O$368,10,FALSE)*'help sheet'!$E$12</f>
        <v>0.21598041700000001</v>
      </c>
      <c r="J256" s="49">
        <f>VLOOKUP(B256,'c constant values '!$A$3:$O$368,4,FALSE)*'help sheet'!$F$11+VLOOKUP('TKK 2022'!B256,'c constant values '!$A$3:$O$368,10,FALSE)*'help sheet'!$F$12</f>
        <v>2.3997833E-2</v>
      </c>
      <c r="K256" s="49">
        <f>VLOOKUP(B256,'c constant values '!$A$3:$O$368,4,FALSE)*'help sheet'!$G$11+VLOOKUP(B256,'c constant values '!$A$3:$O$368,11,FALSE)*'help sheet'!$G$14</f>
        <v>0.38793103000000001</v>
      </c>
      <c r="L256" s="49">
        <f>VLOOKUP(B256,'c constant values '!$A$3:$O$368,12,FALSE)*'help sheet'!$H$13</f>
        <v>0.22937738999999999</v>
      </c>
      <c r="M256" s="49">
        <f>VLOOKUP(B256,'c constant values '!$A$3:$O$368,13,FALSE)*'help sheet'!$I$13</f>
        <v>0.27773586</v>
      </c>
      <c r="N256" s="49">
        <f>VLOOKUP(B256,'c constant values '!$A$3:$O$368,8,FALSE)*'help sheet'!$J$11+VLOOKUP('TKK 2022'!B256,'c constant values '!$A$3:$O$368,14,FALSE)*'help sheet'!$J$13</f>
        <v>0.11698737699999999</v>
      </c>
      <c r="O256" s="49">
        <f>VLOOKUP(B256,'c constant values '!$A$3:$O$368,4,FALSE)*'help sheet'!$K$11+VLOOKUP('TKK 2022'!B256,'c constant values '!$A$3:$O$368,12,FALSE)*'help sheet'!$K$13</f>
        <v>0.17662059259999999</v>
      </c>
      <c r="P256" s="49">
        <f>VLOOKUP(B256,'c constant values '!$A$3:$O$368,6,FALSE)*'help sheet'!$L$11+VLOOKUP('TKK 2022'!B256,'c constant values '!$A$3:$O$368,13,FALSE)*'help sheet'!$L$13</f>
        <v>0.21385661450000001</v>
      </c>
      <c r="Q256" s="49">
        <f>VLOOKUP(B256,'c constant values '!$A$3:$O$368,8,FALSE)*'help sheet'!$M$11+VLOOKUP('TKK 2022'!B256,'c constant values '!$A$3:$O$368,14,FALSE)*'help sheet'!$M$13</f>
        <v>3.3424972000000004E-2</v>
      </c>
      <c r="R256" s="29"/>
      <c r="S256" s="30" t="s">
        <v>10</v>
      </c>
      <c r="T256" s="46">
        <f>+SUM(H$9:H256)</f>
        <v>63.593766290000183</v>
      </c>
      <c r="U256" s="46">
        <f>+SUM(I$9:I256)</f>
        <v>66.517768947999869</v>
      </c>
      <c r="V256" s="46">
        <f>+SUM(J$9:J256)</f>
        <v>63.928814552000162</v>
      </c>
      <c r="W256" s="46">
        <f>+SUM(K$9:K256)</f>
        <v>72.098606914999934</v>
      </c>
      <c r="X256" s="46">
        <f>+SUM(L$9:L256)</f>
        <v>67.525125119999814</v>
      </c>
      <c r="Y256" s="46">
        <f>+SUM(M$9:M256)</f>
        <v>66.728140970000055</v>
      </c>
      <c r="Z256" s="46">
        <f>+SUM(N$9:N256)</f>
        <v>64.45512311250009</v>
      </c>
      <c r="AA256" s="46">
        <f>+SUM(O$9:O256)</f>
        <v>66.620912589100044</v>
      </c>
      <c r="AB256" s="46">
        <f>+SUM(P$9:P256)</f>
        <v>65.796941883600098</v>
      </c>
      <c r="AC256" s="46">
        <f>+SUM(Q$9:Q256)</f>
        <v>63.521744875000067</v>
      </c>
    </row>
    <row r="257" spans="2:29" ht="14.25" x14ac:dyDescent="0.2">
      <c r="B257" s="31">
        <v>249</v>
      </c>
      <c r="C257" s="31">
        <v>341</v>
      </c>
      <c r="D257" s="48">
        <f t="shared" si="4"/>
        <v>44810</v>
      </c>
      <c r="E257" s="31" t="str">
        <f>VLOOKUP(WEEKDAY(D257),'help sheet'!$A$1:$B$7,2,FALSE)</f>
        <v>Τρίτη</v>
      </c>
      <c r="F257" s="31">
        <v>249</v>
      </c>
      <c r="G257" s="30" t="s">
        <v>10</v>
      </c>
      <c r="H257" s="49">
        <f>VLOOKUP(B257,'c constant values '!$A$3:$N$368,4,FALSE)*'help sheet'!$D$11</f>
        <v>1E-8</v>
      </c>
      <c r="I257" s="49">
        <f>VLOOKUP(B257,'c constant values '!$A$3:$O$368,6,FALSE)*'help sheet'!$E$11+VLOOKUP('TKK 2022'!B257,'c constant values '!$A$3:$O$368,10,FALSE)*'help sheet'!$E$12</f>
        <v>0.21598041700000001</v>
      </c>
      <c r="J257" s="49">
        <f>VLOOKUP(B257,'c constant values '!$A$3:$O$368,4,FALSE)*'help sheet'!$F$11+VLOOKUP('TKK 2022'!B257,'c constant values '!$A$3:$O$368,10,FALSE)*'help sheet'!$F$12</f>
        <v>2.3997833E-2</v>
      </c>
      <c r="K257" s="49">
        <f>VLOOKUP(B257,'c constant values '!$A$3:$O$368,4,FALSE)*'help sheet'!$G$11+VLOOKUP(B257,'c constant values '!$A$3:$O$368,11,FALSE)*'help sheet'!$G$14</f>
        <v>0.38793103000000001</v>
      </c>
      <c r="L257" s="49">
        <f>VLOOKUP(B257,'c constant values '!$A$3:$O$368,12,FALSE)*'help sheet'!$H$13</f>
        <v>0.22937738999999999</v>
      </c>
      <c r="M257" s="49">
        <f>VLOOKUP(B257,'c constant values '!$A$3:$O$368,13,FALSE)*'help sheet'!$I$13</f>
        <v>0.27773586</v>
      </c>
      <c r="N257" s="49">
        <f>VLOOKUP(B257,'c constant values '!$A$3:$O$368,8,FALSE)*'help sheet'!$J$11+VLOOKUP('TKK 2022'!B257,'c constant values '!$A$3:$O$368,14,FALSE)*'help sheet'!$J$13</f>
        <v>0.11698737699999999</v>
      </c>
      <c r="O257" s="49">
        <f>VLOOKUP(B257,'c constant values '!$A$3:$O$368,4,FALSE)*'help sheet'!$K$11+VLOOKUP('TKK 2022'!B257,'c constant values '!$A$3:$O$368,12,FALSE)*'help sheet'!$K$13</f>
        <v>0.17662059259999999</v>
      </c>
      <c r="P257" s="49">
        <f>VLOOKUP(B257,'c constant values '!$A$3:$O$368,6,FALSE)*'help sheet'!$L$11+VLOOKUP('TKK 2022'!B257,'c constant values '!$A$3:$O$368,13,FALSE)*'help sheet'!$L$13</f>
        <v>0.21385661450000001</v>
      </c>
      <c r="Q257" s="49">
        <f>VLOOKUP(B257,'c constant values '!$A$3:$O$368,8,FALSE)*'help sheet'!$M$11+VLOOKUP('TKK 2022'!B257,'c constant values '!$A$3:$O$368,14,FALSE)*'help sheet'!$M$13</f>
        <v>3.3424972000000004E-2</v>
      </c>
      <c r="R257" s="29"/>
      <c r="S257" s="30" t="s">
        <v>10</v>
      </c>
      <c r="T257" s="46">
        <f>+SUM(H$9:H257)</f>
        <v>63.593766300000183</v>
      </c>
      <c r="U257" s="46">
        <f>+SUM(I$9:I257)</f>
        <v>66.733749364999866</v>
      </c>
      <c r="V257" s="46">
        <f>+SUM(J$9:J257)</f>
        <v>63.952812385000165</v>
      </c>
      <c r="W257" s="46">
        <f>+SUM(K$9:K257)</f>
        <v>72.486537944999938</v>
      </c>
      <c r="X257" s="46">
        <f>+SUM(L$9:L257)</f>
        <v>67.75450250999981</v>
      </c>
      <c r="Y257" s="46">
        <f>+SUM(M$9:M257)</f>
        <v>67.005876830000062</v>
      </c>
      <c r="Z257" s="46">
        <f>+SUM(N$9:N257)</f>
        <v>64.572110489500091</v>
      </c>
      <c r="AA257" s="46">
        <f>+SUM(O$9:O257)</f>
        <v>66.797533181700047</v>
      </c>
      <c r="AB257" s="46">
        <f>+SUM(P$9:P257)</f>
        <v>66.010798498100101</v>
      </c>
      <c r="AC257" s="46">
        <f>+SUM(Q$9:Q257)</f>
        <v>63.555169847000066</v>
      </c>
    </row>
    <row r="258" spans="2:29" ht="14.25" x14ac:dyDescent="0.2">
      <c r="B258" s="31">
        <v>250</v>
      </c>
      <c r="C258" s="31">
        <v>342</v>
      </c>
      <c r="D258" s="48">
        <f t="shared" si="4"/>
        <v>44811</v>
      </c>
      <c r="E258" s="31" t="str">
        <f>VLOOKUP(WEEKDAY(D258),'help sheet'!$A$1:$B$7,2,FALSE)</f>
        <v>Τετάρτη</v>
      </c>
      <c r="F258" s="31">
        <v>250</v>
      </c>
      <c r="G258" s="30" t="s">
        <v>10</v>
      </c>
      <c r="H258" s="49">
        <f>VLOOKUP(B258,'c constant values '!$A$3:$N$368,4,FALSE)*'help sheet'!$D$11</f>
        <v>1E-8</v>
      </c>
      <c r="I258" s="49">
        <f>VLOOKUP(B258,'c constant values '!$A$3:$O$368,6,FALSE)*'help sheet'!$E$11+VLOOKUP('TKK 2022'!B258,'c constant values '!$A$3:$O$368,10,FALSE)*'help sheet'!$E$12</f>
        <v>0.21598041700000001</v>
      </c>
      <c r="J258" s="49">
        <f>VLOOKUP(B258,'c constant values '!$A$3:$O$368,4,FALSE)*'help sheet'!$F$11+VLOOKUP('TKK 2022'!B258,'c constant values '!$A$3:$O$368,10,FALSE)*'help sheet'!$F$12</f>
        <v>2.3997833E-2</v>
      </c>
      <c r="K258" s="49">
        <f>VLOOKUP(B258,'c constant values '!$A$3:$O$368,4,FALSE)*'help sheet'!$G$11+VLOOKUP(B258,'c constant values '!$A$3:$O$368,11,FALSE)*'help sheet'!$G$14</f>
        <v>0.38793103000000001</v>
      </c>
      <c r="L258" s="49">
        <f>VLOOKUP(B258,'c constant values '!$A$3:$O$368,12,FALSE)*'help sheet'!$H$13</f>
        <v>0.22937738999999999</v>
      </c>
      <c r="M258" s="49">
        <f>VLOOKUP(B258,'c constant values '!$A$3:$O$368,13,FALSE)*'help sheet'!$I$13</f>
        <v>0.27773586</v>
      </c>
      <c r="N258" s="49">
        <f>VLOOKUP(B258,'c constant values '!$A$3:$O$368,8,FALSE)*'help sheet'!$J$11+VLOOKUP('TKK 2022'!B258,'c constant values '!$A$3:$O$368,14,FALSE)*'help sheet'!$J$13</f>
        <v>0.11698737699999999</v>
      </c>
      <c r="O258" s="49">
        <f>VLOOKUP(B258,'c constant values '!$A$3:$O$368,4,FALSE)*'help sheet'!$K$11+VLOOKUP('TKK 2022'!B258,'c constant values '!$A$3:$O$368,12,FALSE)*'help sheet'!$K$13</f>
        <v>0.17662059259999999</v>
      </c>
      <c r="P258" s="49">
        <f>VLOOKUP(B258,'c constant values '!$A$3:$O$368,6,FALSE)*'help sheet'!$L$11+VLOOKUP('TKK 2022'!B258,'c constant values '!$A$3:$O$368,13,FALSE)*'help sheet'!$L$13</f>
        <v>0.21385661450000001</v>
      </c>
      <c r="Q258" s="49">
        <f>VLOOKUP(B258,'c constant values '!$A$3:$O$368,8,FALSE)*'help sheet'!$M$11+VLOOKUP('TKK 2022'!B258,'c constant values '!$A$3:$O$368,14,FALSE)*'help sheet'!$M$13</f>
        <v>3.3424972000000004E-2</v>
      </c>
      <c r="R258" s="29"/>
      <c r="S258" s="30" t="s">
        <v>10</v>
      </c>
      <c r="T258" s="46">
        <f>+SUM(H$9:H258)</f>
        <v>63.593766310000184</v>
      </c>
      <c r="U258" s="46">
        <f>+SUM(I$9:I258)</f>
        <v>66.949729781999864</v>
      </c>
      <c r="V258" s="46">
        <f>+SUM(J$9:J258)</f>
        <v>63.976810218000168</v>
      </c>
      <c r="W258" s="46">
        <f>+SUM(K$9:K258)</f>
        <v>72.874468974999942</v>
      </c>
      <c r="X258" s="46">
        <f>+SUM(L$9:L258)</f>
        <v>67.983879899999806</v>
      </c>
      <c r="Y258" s="46">
        <f>+SUM(M$9:M258)</f>
        <v>67.283612690000069</v>
      </c>
      <c r="Z258" s="46">
        <f>+SUM(N$9:N258)</f>
        <v>64.689097866500092</v>
      </c>
      <c r="AA258" s="46">
        <f>+SUM(O$9:O258)</f>
        <v>66.974153774300049</v>
      </c>
      <c r="AB258" s="46">
        <f>+SUM(P$9:P258)</f>
        <v>66.224655112600104</v>
      </c>
      <c r="AC258" s="46">
        <f>+SUM(Q$9:Q258)</f>
        <v>63.588594819000065</v>
      </c>
    </row>
    <row r="259" spans="2:29" ht="14.25" x14ac:dyDescent="0.2">
      <c r="B259" s="31">
        <v>251</v>
      </c>
      <c r="C259" s="31">
        <v>343</v>
      </c>
      <c r="D259" s="48">
        <f t="shared" si="4"/>
        <v>44812</v>
      </c>
      <c r="E259" s="31" t="str">
        <f>VLOOKUP(WEEKDAY(D259),'help sheet'!$A$1:$B$7,2,FALSE)</f>
        <v>Πέμπτη</v>
      </c>
      <c r="F259" s="31">
        <v>251</v>
      </c>
      <c r="G259" s="30" t="s">
        <v>10</v>
      </c>
      <c r="H259" s="49">
        <f>VLOOKUP(B259,'c constant values '!$A$3:$N$368,4,FALSE)*'help sheet'!$D$11</f>
        <v>1E-8</v>
      </c>
      <c r="I259" s="49">
        <f>VLOOKUP(B259,'c constant values '!$A$3:$O$368,6,FALSE)*'help sheet'!$E$11+VLOOKUP('TKK 2022'!B259,'c constant values '!$A$3:$O$368,10,FALSE)*'help sheet'!$E$12</f>
        <v>0.21598041700000001</v>
      </c>
      <c r="J259" s="49">
        <f>VLOOKUP(B259,'c constant values '!$A$3:$O$368,4,FALSE)*'help sheet'!$F$11+VLOOKUP('TKK 2022'!B259,'c constant values '!$A$3:$O$368,10,FALSE)*'help sheet'!$F$12</f>
        <v>2.3997833E-2</v>
      </c>
      <c r="K259" s="49">
        <f>VLOOKUP(B259,'c constant values '!$A$3:$O$368,4,FALSE)*'help sheet'!$G$11+VLOOKUP(B259,'c constant values '!$A$3:$O$368,11,FALSE)*'help sheet'!$G$14</f>
        <v>0.38793103000000001</v>
      </c>
      <c r="L259" s="49">
        <f>VLOOKUP(B259,'c constant values '!$A$3:$O$368,12,FALSE)*'help sheet'!$H$13</f>
        <v>0.22937738999999999</v>
      </c>
      <c r="M259" s="49">
        <f>VLOOKUP(B259,'c constant values '!$A$3:$O$368,13,FALSE)*'help sheet'!$I$13</f>
        <v>0.27773586</v>
      </c>
      <c r="N259" s="49">
        <f>VLOOKUP(B259,'c constant values '!$A$3:$O$368,8,FALSE)*'help sheet'!$J$11+VLOOKUP('TKK 2022'!B259,'c constant values '!$A$3:$O$368,14,FALSE)*'help sheet'!$J$13</f>
        <v>0.11698737699999999</v>
      </c>
      <c r="O259" s="49">
        <f>VLOOKUP(B259,'c constant values '!$A$3:$O$368,4,FALSE)*'help sheet'!$K$11+VLOOKUP('TKK 2022'!B259,'c constant values '!$A$3:$O$368,12,FALSE)*'help sheet'!$K$13</f>
        <v>0.17662059259999999</v>
      </c>
      <c r="P259" s="49">
        <f>VLOOKUP(B259,'c constant values '!$A$3:$O$368,6,FALSE)*'help sheet'!$L$11+VLOOKUP('TKK 2022'!B259,'c constant values '!$A$3:$O$368,13,FALSE)*'help sheet'!$L$13</f>
        <v>0.21385661450000001</v>
      </c>
      <c r="Q259" s="49">
        <f>VLOOKUP(B259,'c constant values '!$A$3:$O$368,8,FALSE)*'help sheet'!$M$11+VLOOKUP('TKK 2022'!B259,'c constant values '!$A$3:$O$368,14,FALSE)*'help sheet'!$M$13</f>
        <v>3.3424972000000004E-2</v>
      </c>
      <c r="R259" s="29"/>
      <c r="S259" s="30" t="s">
        <v>10</v>
      </c>
      <c r="T259" s="46">
        <f>+SUM(H$9:H259)</f>
        <v>63.593766320000185</v>
      </c>
      <c r="U259" s="46">
        <f>+SUM(I$9:I259)</f>
        <v>67.165710198999861</v>
      </c>
      <c r="V259" s="46">
        <f>+SUM(J$9:J259)</f>
        <v>64.000808051000163</v>
      </c>
      <c r="W259" s="46">
        <f>+SUM(K$9:K259)</f>
        <v>73.262400004999947</v>
      </c>
      <c r="X259" s="46">
        <f>+SUM(L$9:L259)</f>
        <v>68.213257289999802</v>
      </c>
      <c r="Y259" s="46">
        <f>+SUM(M$9:M259)</f>
        <v>67.561348550000076</v>
      </c>
      <c r="Z259" s="46">
        <f>+SUM(N$9:N259)</f>
        <v>64.806085243500092</v>
      </c>
      <c r="AA259" s="46">
        <f>+SUM(O$9:O259)</f>
        <v>67.150774366900052</v>
      </c>
      <c r="AB259" s="46">
        <f>+SUM(P$9:P259)</f>
        <v>66.438511727100106</v>
      </c>
      <c r="AC259" s="46">
        <f>+SUM(Q$9:Q259)</f>
        <v>63.622019791000064</v>
      </c>
    </row>
    <row r="260" spans="2:29" ht="14.25" x14ac:dyDescent="0.2">
      <c r="B260" s="31">
        <v>252</v>
      </c>
      <c r="C260" s="31">
        <v>344</v>
      </c>
      <c r="D260" s="48">
        <f t="shared" si="4"/>
        <v>44813</v>
      </c>
      <c r="E260" s="31" t="str">
        <f>VLOOKUP(WEEKDAY(D260),'help sheet'!$A$1:$B$7,2,FALSE)</f>
        <v xml:space="preserve">Παρασκευή </v>
      </c>
      <c r="F260" s="31">
        <v>252</v>
      </c>
      <c r="G260" s="30" t="s">
        <v>10</v>
      </c>
      <c r="H260" s="49">
        <f>VLOOKUP(B260,'c constant values '!$A$3:$N$368,4,FALSE)*'help sheet'!$D$11</f>
        <v>1E-8</v>
      </c>
      <c r="I260" s="49">
        <f>VLOOKUP(B260,'c constant values '!$A$3:$O$368,6,FALSE)*'help sheet'!$E$11+VLOOKUP('TKK 2022'!B260,'c constant values '!$A$3:$O$368,10,FALSE)*'help sheet'!$E$12</f>
        <v>0.21598041700000001</v>
      </c>
      <c r="J260" s="49">
        <f>VLOOKUP(B260,'c constant values '!$A$3:$O$368,4,FALSE)*'help sheet'!$F$11+VLOOKUP('TKK 2022'!B260,'c constant values '!$A$3:$O$368,10,FALSE)*'help sheet'!$F$12</f>
        <v>2.3997833E-2</v>
      </c>
      <c r="K260" s="49">
        <f>VLOOKUP(B260,'c constant values '!$A$3:$O$368,4,FALSE)*'help sheet'!$G$11+VLOOKUP(B260,'c constant values '!$A$3:$O$368,11,FALSE)*'help sheet'!$G$14</f>
        <v>0.38793103000000001</v>
      </c>
      <c r="L260" s="49">
        <f>VLOOKUP(B260,'c constant values '!$A$3:$O$368,12,FALSE)*'help sheet'!$H$13</f>
        <v>0.22937738999999999</v>
      </c>
      <c r="M260" s="49">
        <f>VLOOKUP(B260,'c constant values '!$A$3:$O$368,13,FALSE)*'help sheet'!$I$13</f>
        <v>0.27773586</v>
      </c>
      <c r="N260" s="49">
        <f>VLOOKUP(B260,'c constant values '!$A$3:$O$368,8,FALSE)*'help sheet'!$J$11+VLOOKUP('TKK 2022'!B260,'c constant values '!$A$3:$O$368,14,FALSE)*'help sheet'!$J$13</f>
        <v>0.11698737699999999</v>
      </c>
      <c r="O260" s="49">
        <f>VLOOKUP(B260,'c constant values '!$A$3:$O$368,4,FALSE)*'help sheet'!$K$11+VLOOKUP('TKK 2022'!B260,'c constant values '!$A$3:$O$368,12,FALSE)*'help sheet'!$K$13</f>
        <v>0.17662059259999999</v>
      </c>
      <c r="P260" s="49">
        <f>VLOOKUP(B260,'c constant values '!$A$3:$O$368,6,FALSE)*'help sheet'!$L$11+VLOOKUP('TKK 2022'!B260,'c constant values '!$A$3:$O$368,13,FALSE)*'help sheet'!$L$13</f>
        <v>0.21385661450000001</v>
      </c>
      <c r="Q260" s="49">
        <f>VLOOKUP(B260,'c constant values '!$A$3:$O$368,8,FALSE)*'help sheet'!$M$11+VLOOKUP('TKK 2022'!B260,'c constant values '!$A$3:$O$368,14,FALSE)*'help sheet'!$M$13</f>
        <v>3.3424972000000004E-2</v>
      </c>
      <c r="R260" s="29"/>
      <c r="S260" s="30" t="s">
        <v>10</v>
      </c>
      <c r="T260" s="46">
        <f>+SUM(H$9:H260)</f>
        <v>63.593766330000186</v>
      </c>
      <c r="U260" s="46">
        <f>+SUM(I$9:I260)</f>
        <v>67.381690615999858</v>
      </c>
      <c r="V260" s="46">
        <f>+SUM(J$9:J260)</f>
        <v>64.024805884000159</v>
      </c>
      <c r="W260" s="46">
        <f>+SUM(K$9:K260)</f>
        <v>73.650331034999951</v>
      </c>
      <c r="X260" s="46">
        <f>+SUM(L$9:L260)</f>
        <v>68.442634679999799</v>
      </c>
      <c r="Y260" s="46">
        <f>+SUM(M$9:M260)</f>
        <v>67.839084410000083</v>
      </c>
      <c r="Z260" s="46">
        <f>+SUM(N$9:N260)</f>
        <v>64.923072620500093</v>
      </c>
      <c r="AA260" s="46">
        <f>+SUM(O$9:O260)</f>
        <v>67.327394959500054</v>
      </c>
      <c r="AB260" s="46">
        <f>+SUM(P$9:P260)</f>
        <v>66.652368341600109</v>
      </c>
      <c r="AC260" s="46">
        <f>+SUM(Q$9:Q260)</f>
        <v>63.655444763000062</v>
      </c>
    </row>
    <row r="261" spans="2:29" ht="14.25" x14ac:dyDescent="0.2">
      <c r="B261" s="31">
        <v>253</v>
      </c>
      <c r="C261" s="31">
        <v>345</v>
      </c>
      <c r="D261" s="48">
        <f t="shared" si="4"/>
        <v>44814</v>
      </c>
      <c r="E261" s="31" t="str">
        <f>VLOOKUP(WEEKDAY(D261),'help sheet'!$A$1:$B$7,2,FALSE)</f>
        <v>Σάββατο</v>
      </c>
      <c r="F261" s="31">
        <v>253</v>
      </c>
      <c r="G261" s="30" t="s">
        <v>10</v>
      </c>
      <c r="H261" s="49">
        <f>VLOOKUP(B261,'c constant values '!$A$3:$N$368,4,FALSE)*'help sheet'!$D$11</f>
        <v>1E-8</v>
      </c>
      <c r="I261" s="49">
        <f>VLOOKUP(B261,'c constant values '!$A$3:$O$368,6,FALSE)*'help sheet'!$E$11+VLOOKUP('TKK 2022'!B261,'c constant values '!$A$3:$O$368,10,FALSE)*'help sheet'!$E$12</f>
        <v>0.21598041700000001</v>
      </c>
      <c r="J261" s="49">
        <f>VLOOKUP(B261,'c constant values '!$A$3:$O$368,4,FALSE)*'help sheet'!$F$11+VLOOKUP('TKK 2022'!B261,'c constant values '!$A$3:$O$368,10,FALSE)*'help sheet'!$F$12</f>
        <v>2.3997833E-2</v>
      </c>
      <c r="K261" s="49">
        <f>VLOOKUP(B261,'c constant values '!$A$3:$O$368,4,FALSE)*'help sheet'!$G$11+VLOOKUP(B261,'c constant values '!$A$3:$O$368,11,FALSE)*'help sheet'!$G$14</f>
        <v>0.38793103000000001</v>
      </c>
      <c r="L261" s="49">
        <f>VLOOKUP(B261,'c constant values '!$A$3:$O$368,12,FALSE)*'help sheet'!$H$13</f>
        <v>0.22937738999999999</v>
      </c>
      <c r="M261" s="49">
        <f>VLOOKUP(B261,'c constant values '!$A$3:$O$368,13,FALSE)*'help sheet'!$I$13</f>
        <v>0.27773586</v>
      </c>
      <c r="N261" s="49">
        <f>VLOOKUP(B261,'c constant values '!$A$3:$O$368,8,FALSE)*'help sheet'!$J$11+VLOOKUP('TKK 2022'!B261,'c constant values '!$A$3:$O$368,14,FALSE)*'help sheet'!$J$13</f>
        <v>1E-8</v>
      </c>
      <c r="O261" s="49">
        <f>VLOOKUP(B261,'c constant values '!$A$3:$O$368,4,FALSE)*'help sheet'!$K$11+VLOOKUP('TKK 2022'!B261,'c constant values '!$A$3:$O$368,12,FALSE)*'help sheet'!$K$13</f>
        <v>0.17662059259999999</v>
      </c>
      <c r="P261" s="49">
        <f>VLOOKUP(B261,'c constant values '!$A$3:$O$368,6,FALSE)*'help sheet'!$L$11+VLOOKUP('TKK 2022'!B261,'c constant values '!$A$3:$O$368,13,FALSE)*'help sheet'!$L$13</f>
        <v>0.21385661450000001</v>
      </c>
      <c r="Q261" s="49">
        <f>VLOOKUP(B261,'c constant values '!$A$3:$O$368,8,FALSE)*'help sheet'!$M$11+VLOOKUP('TKK 2022'!B261,'c constant values '!$A$3:$O$368,14,FALSE)*'help sheet'!$M$13</f>
        <v>1.0000000000000002E-8</v>
      </c>
      <c r="R261" s="29"/>
      <c r="S261" s="30" t="s">
        <v>10</v>
      </c>
      <c r="T261" s="46">
        <f>+SUM(H$9:H261)</f>
        <v>63.593766340000187</v>
      </c>
      <c r="U261" s="46">
        <f>+SUM(I$9:I261)</f>
        <v>67.597671032999855</v>
      </c>
      <c r="V261" s="46">
        <f>+SUM(J$9:J261)</f>
        <v>64.048803717000155</v>
      </c>
      <c r="W261" s="46">
        <f>+SUM(K$9:K261)</f>
        <v>74.038262064999955</v>
      </c>
      <c r="X261" s="46">
        <f>+SUM(L$9:L261)</f>
        <v>68.672012069999795</v>
      </c>
      <c r="Y261" s="46">
        <f>+SUM(M$9:M261)</f>
        <v>68.11682027000009</v>
      </c>
      <c r="Z261" s="46">
        <f>+SUM(N$9:N261)</f>
        <v>64.923072630500087</v>
      </c>
      <c r="AA261" s="46">
        <f>+SUM(O$9:O261)</f>
        <v>67.504015552100057</v>
      </c>
      <c r="AB261" s="46">
        <f>+SUM(P$9:P261)</f>
        <v>66.866224956100112</v>
      </c>
      <c r="AC261" s="46">
        <f>+SUM(Q$9:Q261)</f>
        <v>63.655444773000063</v>
      </c>
    </row>
    <row r="262" spans="2:29" ht="14.25" x14ac:dyDescent="0.2">
      <c r="B262" s="31">
        <v>254</v>
      </c>
      <c r="C262" s="31">
        <v>346</v>
      </c>
      <c r="D262" s="48">
        <f t="shared" si="4"/>
        <v>44815</v>
      </c>
      <c r="E262" s="31" t="str">
        <f>VLOOKUP(WEEKDAY(D262),'help sheet'!$A$1:$B$7,2,FALSE)</f>
        <v>Κυριακή</v>
      </c>
      <c r="F262" s="31">
        <v>254</v>
      </c>
      <c r="G262" s="30" t="s">
        <v>10</v>
      </c>
      <c r="H262" s="49">
        <f>VLOOKUP(B262,'c constant values '!$A$3:$N$368,4,FALSE)*'help sheet'!$D$11</f>
        <v>1E-8</v>
      </c>
      <c r="I262" s="49">
        <f>VLOOKUP(B262,'c constant values '!$A$3:$O$368,6,FALSE)*'help sheet'!$E$11+VLOOKUP('TKK 2022'!B262,'c constant values '!$A$3:$O$368,10,FALSE)*'help sheet'!$E$12</f>
        <v>0.21598041700000001</v>
      </c>
      <c r="J262" s="49">
        <f>VLOOKUP(B262,'c constant values '!$A$3:$O$368,4,FALSE)*'help sheet'!$F$11+VLOOKUP('TKK 2022'!B262,'c constant values '!$A$3:$O$368,10,FALSE)*'help sheet'!$F$12</f>
        <v>2.3997833E-2</v>
      </c>
      <c r="K262" s="49">
        <f>VLOOKUP(B262,'c constant values '!$A$3:$O$368,4,FALSE)*'help sheet'!$G$11+VLOOKUP(B262,'c constant values '!$A$3:$O$368,11,FALSE)*'help sheet'!$G$14</f>
        <v>0.38793103000000001</v>
      </c>
      <c r="L262" s="49">
        <f>VLOOKUP(B262,'c constant values '!$A$3:$O$368,12,FALSE)*'help sheet'!$H$13</f>
        <v>0.22937738999999999</v>
      </c>
      <c r="M262" s="49">
        <f>VLOOKUP(B262,'c constant values '!$A$3:$O$368,13,FALSE)*'help sheet'!$I$13</f>
        <v>1E-8</v>
      </c>
      <c r="N262" s="49">
        <f>VLOOKUP(B262,'c constant values '!$A$3:$O$368,8,FALSE)*'help sheet'!$J$11+VLOOKUP('TKK 2022'!B262,'c constant values '!$A$3:$O$368,14,FALSE)*'help sheet'!$J$13</f>
        <v>1E-8</v>
      </c>
      <c r="O262" s="49">
        <f>VLOOKUP(B262,'c constant values '!$A$3:$O$368,4,FALSE)*'help sheet'!$K$11+VLOOKUP('TKK 2022'!B262,'c constant values '!$A$3:$O$368,12,FALSE)*'help sheet'!$K$13</f>
        <v>0.17662059259999999</v>
      </c>
      <c r="P262" s="49">
        <f>VLOOKUP(B262,'c constant values '!$A$3:$O$368,6,FALSE)*'help sheet'!$L$11+VLOOKUP('TKK 2022'!B262,'c constant values '!$A$3:$O$368,13,FALSE)*'help sheet'!$L$13</f>
        <v>1.0000000000000002E-8</v>
      </c>
      <c r="Q262" s="49">
        <f>VLOOKUP(B262,'c constant values '!$A$3:$O$368,8,FALSE)*'help sheet'!$M$11+VLOOKUP('TKK 2022'!B262,'c constant values '!$A$3:$O$368,14,FALSE)*'help sheet'!$M$13</f>
        <v>1.0000000000000002E-8</v>
      </c>
      <c r="R262" s="29"/>
      <c r="S262" s="30" t="s">
        <v>10</v>
      </c>
      <c r="T262" s="46">
        <f>+SUM(H$9:H262)</f>
        <v>63.593766350000188</v>
      </c>
      <c r="U262" s="46">
        <f>+SUM(I$9:I262)</f>
        <v>67.813651449999853</v>
      </c>
      <c r="V262" s="46">
        <f>+SUM(J$9:J262)</f>
        <v>64.07280155000015</v>
      </c>
      <c r="W262" s="46">
        <f>+SUM(K$9:K262)</f>
        <v>74.426193094999959</v>
      </c>
      <c r="X262" s="46">
        <f>+SUM(L$9:L262)</f>
        <v>68.901389459999791</v>
      </c>
      <c r="Y262" s="46">
        <f>+SUM(M$9:M262)</f>
        <v>68.116820280000084</v>
      </c>
      <c r="Z262" s="46">
        <f>+SUM(N$9:N262)</f>
        <v>64.923072640500081</v>
      </c>
      <c r="AA262" s="46">
        <f>+SUM(O$9:O262)</f>
        <v>67.68063614470006</v>
      </c>
      <c r="AB262" s="46">
        <f>+SUM(P$9:P262)</f>
        <v>66.866224966100106</v>
      </c>
      <c r="AC262" s="46">
        <f>+SUM(Q$9:Q262)</f>
        <v>63.655444783000064</v>
      </c>
    </row>
    <row r="263" spans="2:29" ht="14.25" x14ac:dyDescent="0.2">
      <c r="B263" s="31">
        <v>255</v>
      </c>
      <c r="C263" s="31">
        <v>347</v>
      </c>
      <c r="D263" s="48">
        <f t="shared" si="4"/>
        <v>44816</v>
      </c>
      <c r="E263" s="31" t="str">
        <f>VLOOKUP(WEEKDAY(D263),'help sheet'!$A$1:$B$7,2,FALSE)</f>
        <v>Δευτέρα</v>
      </c>
      <c r="F263" s="31">
        <v>255</v>
      </c>
      <c r="G263" s="30" t="s">
        <v>10</v>
      </c>
      <c r="H263" s="49">
        <f>VLOOKUP(B263,'c constant values '!$A$3:$N$368,4,FALSE)*'help sheet'!$D$11</f>
        <v>1E-8</v>
      </c>
      <c r="I263" s="49">
        <f>VLOOKUP(B263,'c constant values '!$A$3:$O$368,6,FALSE)*'help sheet'!$E$11+VLOOKUP('TKK 2022'!B263,'c constant values '!$A$3:$O$368,10,FALSE)*'help sheet'!$E$12</f>
        <v>0.21598041700000001</v>
      </c>
      <c r="J263" s="49">
        <f>VLOOKUP(B263,'c constant values '!$A$3:$O$368,4,FALSE)*'help sheet'!$F$11+VLOOKUP('TKK 2022'!B263,'c constant values '!$A$3:$O$368,10,FALSE)*'help sheet'!$F$12</f>
        <v>2.3997833E-2</v>
      </c>
      <c r="K263" s="49">
        <f>VLOOKUP(B263,'c constant values '!$A$3:$O$368,4,FALSE)*'help sheet'!$G$11+VLOOKUP(B263,'c constant values '!$A$3:$O$368,11,FALSE)*'help sheet'!$G$14</f>
        <v>0.38793103000000001</v>
      </c>
      <c r="L263" s="49">
        <f>VLOOKUP(B263,'c constant values '!$A$3:$O$368,12,FALSE)*'help sheet'!$H$13</f>
        <v>0.22937738999999999</v>
      </c>
      <c r="M263" s="49">
        <f>VLOOKUP(B263,'c constant values '!$A$3:$O$368,13,FALSE)*'help sheet'!$I$13</f>
        <v>0.27773586</v>
      </c>
      <c r="N263" s="49">
        <f>VLOOKUP(B263,'c constant values '!$A$3:$O$368,8,FALSE)*'help sheet'!$J$11+VLOOKUP('TKK 2022'!B263,'c constant values '!$A$3:$O$368,14,FALSE)*'help sheet'!$J$13</f>
        <v>0.11698737699999999</v>
      </c>
      <c r="O263" s="49">
        <f>VLOOKUP(B263,'c constant values '!$A$3:$O$368,4,FALSE)*'help sheet'!$K$11+VLOOKUP('TKK 2022'!B263,'c constant values '!$A$3:$O$368,12,FALSE)*'help sheet'!$K$13</f>
        <v>0.17662059259999999</v>
      </c>
      <c r="P263" s="49">
        <f>VLOOKUP(B263,'c constant values '!$A$3:$O$368,6,FALSE)*'help sheet'!$L$11+VLOOKUP('TKK 2022'!B263,'c constant values '!$A$3:$O$368,13,FALSE)*'help sheet'!$L$13</f>
        <v>0.21385661450000001</v>
      </c>
      <c r="Q263" s="49">
        <f>VLOOKUP(B263,'c constant values '!$A$3:$O$368,8,FALSE)*'help sheet'!$M$11+VLOOKUP('TKK 2022'!B263,'c constant values '!$A$3:$O$368,14,FALSE)*'help sheet'!$M$13</f>
        <v>3.3424972000000004E-2</v>
      </c>
      <c r="R263" s="29"/>
      <c r="S263" s="30" t="s">
        <v>10</v>
      </c>
      <c r="T263" s="46">
        <f>+SUM(H$9:H263)</f>
        <v>63.593766360000188</v>
      </c>
      <c r="U263" s="46">
        <f>+SUM(I$9:I263)</f>
        <v>68.02963186699985</v>
      </c>
      <c r="V263" s="46">
        <f>+SUM(J$9:J263)</f>
        <v>64.096799383000146</v>
      </c>
      <c r="W263" s="46">
        <f>+SUM(K$9:K263)</f>
        <v>74.814124124999964</v>
      </c>
      <c r="X263" s="46">
        <f>+SUM(L$9:L263)</f>
        <v>69.130766849999787</v>
      </c>
      <c r="Y263" s="46">
        <f>+SUM(M$9:M263)</f>
        <v>68.394556140000091</v>
      </c>
      <c r="Z263" s="46">
        <f>+SUM(N$9:N263)</f>
        <v>65.040060017500082</v>
      </c>
      <c r="AA263" s="46">
        <f>+SUM(O$9:O263)</f>
        <v>67.857256737300062</v>
      </c>
      <c r="AB263" s="46">
        <f>+SUM(P$9:P263)</f>
        <v>67.080081580600108</v>
      </c>
      <c r="AC263" s="46">
        <f>+SUM(Q$9:Q263)</f>
        <v>63.688869755000063</v>
      </c>
    </row>
    <row r="264" spans="2:29" ht="14.25" x14ac:dyDescent="0.2">
      <c r="B264" s="31">
        <v>256</v>
      </c>
      <c r="C264" s="31">
        <v>348</v>
      </c>
      <c r="D264" s="48">
        <f t="shared" si="4"/>
        <v>44817</v>
      </c>
      <c r="E264" s="31" t="str">
        <f>VLOOKUP(WEEKDAY(D264),'help sheet'!$A$1:$B$7,2,FALSE)</f>
        <v>Τρίτη</v>
      </c>
      <c r="F264" s="31">
        <v>256</v>
      </c>
      <c r="G264" s="30" t="s">
        <v>10</v>
      </c>
      <c r="H264" s="49">
        <f>VLOOKUP(B264,'c constant values '!$A$3:$N$368,4,FALSE)*'help sheet'!$D$11</f>
        <v>1E-8</v>
      </c>
      <c r="I264" s="49">
        <f>VLOOKUP(B264,'c constant values '!$A$3:$O$368,6,FALSE)*'help sheet'!$E$11+VLOOKUP('TKK 2022'!B264,'c constant values '!$A$3:$O$368,10,FALSE)*'help sheet'!$E$12</f>
        <v>0.21598041700000001</v>
      </c>
      <c r="J264" s="49">
        <f>VLOOKUP(B264,'c constant values '!$A$3:$O$368,4,FALSE)*'help sheet'!$F$11+VLOOKUP('TKK 2022'!B264,'c constant values '!$A$3:$O$368,10,FALSE)*'help sheet'!$F$12</f>
        <v>2.3997833E-2</v>
      </c>
      <c r="K264" s="49">
        <f>VLOOKUP(B264,'c constant values '!$A$3:$O$368,4,FALSE)*'help sheet'!$G$11+VLOOKUP(B264,'c constant values '!$A$3:$O$368,11,FALSE)*'help sheet'!$G$14</f>
        <v>0.38793103000000001</v>
      </c>
      <c r="L264" s="49">
        <f>VLOOKUP(B264,'c constant values '!$A$3:$O$368,12,FALSE)*'help sheet'!$H$13</f>
        <v>0.22937738999999999</v>
      </c>
      <c r="M264" s="49">
        <f>VLOOKUP(B264,'c constant values '!$A$3:$O$368,13,FALSE)*'help sheet'!$I$13</f>
        <v>0.27773586</v>
      </c>
      <c r="N264" s="49">
        <f>VLOOKUP(B264,'c constant values '!$A$3:$O$368,8,FALSE)*'help sheet'!$J$11+VLOOKUP('TKK 2022'!B264,'c constant values '!$A$3:$O$368,14,FALSE)*'help sheet'!$J$13</f>
        <v>0.11698737699999999</v>
      </c>
      <c r="O264" s="49">
        <f>VLOOKUP(B264,'c constant values '!$A$3:$O$368,4,FALSE)*'help sheet'!$K$11+VLOOKUP('TKK 2022'!B264,'c constant values '!$A$3:$O$368,12,FALSE)*'help sheet'!$K$13</f>
        <v>0.17662059259999999</v>
      </c>
      <c r="P264" s="49">
        <f>VLOOKUP(B264,'c constant values '!$A$3:$O$368,6,FALSE)*'help sheet'!$L$11+VLOOKUP('TKK 2022'!B264,'c constant values '!$A$3:$O$368,13,FALSE)*'help sheet'!$L$13</f>
        <v>0.21385661450000001</v>
      </c>
      <c r="Q264" s="49">
        <f>VLOOKUP(B264,'c constant values '!$A$3:$O$368,8,FALSE)*'help sheet'!$M$11+VLOOKUP('TKK 2022'!B264,'c constant values '!$A$3:$O$368,14,FALSE)*'help sheet'!$M$13</f>
        <v>3.3424972000000004E-2</v>
      </c>
      <c r="R264" s="29"/>
      <c r="S264" s="30" t="s">
        <v>10</v>
      </c>
      <c r="T264" s="46">
        <f>+SUM(H$9:H264)</f>
        <v>63.593766370000189</v>
      </c>
      <c r="U264" s="46">
        <f>+SUM(I$9:I264)</f>
        <v>68.245612283999847</v>
      </c>
      <c r="V264" s="46">
        <f>+SUM(J$9:J264)</f>
        <v>64.120797216000142</v>
      </c>
      <c r="W264" s="46">
        <f>+SUM(K$9:K264)</f>
        <v>75.202055154999968</v>
      </c>
      <c r="X264" s="46">
        <f>+SUM(L$9:L264)</f>
        <v>69.360144239999784</v>
      </c>
      <c r="Y264" s="46">
        <f>+SUM(M$9:M264)</f>
        <v>68.672292000000098</v>
      </c>
      <c r="Z264" s="46">
        <f>+SUM(N$9:N264)</f>
        <v>65.157047394500083</v>
      </c>
      <c r="AA264" s="46">
        <f>+SUM(O$9:O264)</f>
        <v>68.033877329900065</v>
      </c>
      <c r="AB264" s="46">
        <f>+SUM(P$9:P264)</f>
        <v>67.293938195100111</v>
      </c>
      <c r="AC264" s="46">
        <f>+SUM(Q$9:Q264)</f>
        <v>63.722294727000062</v>
      </c>
    </row>
    <row r="265" spans="2:29" ht="14.25" x14ac:dyDescent="0.2">
      <c r="B265" s="31">
        <v>257</v>
      </c>
      <c r="C265" s="31">
        <v>349</v>
      </c>
      <c r="D265" s="48">
        <f t="shared" si="4"/>
        <v>44818</v>
      </c>
      <c r="E265" s="31" t="str">
        <f>VLOOKUP(WEEKDAY(D265),'help sheet'!$A$1:$B$7,2,FALSE)</f>
        <v>Τετάρτη</v>
      </c>
      <c r="F265" s="31">
        <v>257</v>
      </c>
      <c r="G265" s="30" t="s">
        <v>10</v>
      </c>
      <c r="H265" s="49">
        <f>VLOOKUP(B265,'c constant values '!$A$3:$N$368,4,FALSE)*'help sheet'!$D$11</f>
        <v>1E-8</v>
      </c>
      <c r="I265" s="49">
        <f>VLOOKUP(B265,'c constant values '!$A$3:$O$368,6,FALSE)*'help sheet'!$E$11+VLOOKUP('TKK 2022'!B265,'c constant values '!$A$3:$O$368,10,FALSE)*'help sheet'!$E$12</f>
        <v>0.21598041700000001</v>
      </c>
      <c r="J265" s="49">
        <f>VLOOKUP(B265,'c constant values '!$A$3:$O$368,4,FALSE)*'help sheet'!$F$11+VLOOKUP('TKK 2022'!B265,'c constant values '!$A$3:$O$368,10,FALSE)*'help sheet'!$F$12</f>
        <v>2.3997833E-2</v>
      </c>
      <c r="K265" s="49">
        <f>VLOOKUP(B265,'c constant values '!$A$3:$O$368,4,FALSE)*'help sheet'!$G$11+VLOOKUP(B265,'c constant values '!$A$3:$O$368,11,FALSE)*'help sheet'!$G$14</f>
        <v>0.38793103000000001</v>
      </c>
      <c r="L265" s="49">
        <f>VLOOKUP(B265,'c constant values '!$A$3:$O$368,12,FALSE)*'help sheet'!$H$13</f>
        <v>0.22937738999999999</v>
      </c>
      <c r="M265" s="49">
        <f>VLOOKUP(B265,'c constant values '!$A$3:$O$368,13,FALSE)*'help sheet'!$I$13</f>
        <v>0.27773586</v>
      </c>
      <c r="N265" s="49">
        <f>VLOOKUP(B265,'c constant values '!$A$3:$O$368,8,FALSE)*'help sheet'!$J$11+VLOOKUP('TKK 2022'!B265,'c constant values '!$A$3:$O$368,14,FALSE)*'help sheet'!$J$13</f>
        <v>0.11698737699999999</v>
      </c>
      <c r="O265" s="49">
        <f>VLOOKUP(B265,'c constant values '!$A$3:$O$368,4,FALSE)*'help sheet'!$K$11+VLOOKUP('TKK 2022'!B265,'c constant values '!$A$3:$O$368,12,FALSE)*'help sheet'!$K$13</f>
        <v>0.17662059259999999</v>
      </c>
      <c r="P265" s="49">
        <f>VLOOKUP(B265,'c constant values '!$A$3:$O$368,6,FALSE)*'help sheet'!$L$11+VLOOKUP('TKK 2022'!B265,'c constant values '!$A$3:$O$368,13,FALSE)*'help sheet'!$L$13</f>
        <v>0.21385661450000001</v>
      </c>
      <c r="Q265" s="49">
        <f>VLOOKUP(B265,'c constant values '!$A$3:$O$368,8,FALSE)*'help sheet'!$M$11+VLOOKUP('TKK 2022'!B265,'c constant values '!$A$3:$O$368,14,FALSE)*'help sheet'!$M$13</f>
        <v>3.3424972000000004E-2</v>
      </c>
      <c r="R265" s="29"/>
      <c r="S265" s="30" t="s">
        <v>10</v>
      </c>
      <c r="T265" s="46">
        <f>+SUM(H$9:H265)</f>
        <v>63.59376638000019</v>
      </c>
      <c r="U265" s="46">
        <f>+SUM(I$9:I265)</f>
        <v>68.461592700999844</v>
      </c>
      <c r="V265" s="46">
        <f>+SUM(J$9:J265)</f>
        <v>64.144795049000138</v>
      </c>
      <c r="W265" s="46">
        <f>+SUM(K$9:K265)</f>
        <v>75.589986184999972</v>
      </c>
      <c r="X265" s="46">
        <f>+SUM(L$9:L265)</f>
        <v>69.58952162999978</v>
      </c>
      <c r="Y265" s="46">
        <f>+SUM(M$9:M265)</f>
        <v>68.950027860000105</v>
      </c>
      <c r="Z265" s="46">
        <f>+SUM(N$9:N265)</f>
        <v>65.274034771500084</v>
      </c>
      <c r="AA265" s="46">
        <f>+SUM(O$9:O265)</f>
        <v>68.210497922500068</v>
      </c>
      <c r="AB265" s="46">
        <f>+SUM(P$9:P265)</f>
        <v>67.507794809600114</v>
      </c>
      <c r="AC265" s="46">
        <f>+SUM(Q$9:Q265)</f>
        <v>63.755719699000061</v>
      </c>
    </row>
    <row r="266" spans="2:29" ht="14.25" x14ac:dyDescent="0.2">
      <c r="B266" s="31">
        <v>258</v>
      </c>
      <c r="C266" s="31">
        <v>350</v>
      </c>
      <c r="D266" s="48">
        <f t="shared" si="4"/>
        <v>44819</v>
      </c>
      <c r="E266" s="31" t="str">
        <f>VLOOKUP(WEEKDAY(D266),'help sheet'!$A$1:$B$7,2,FALSE)</f>
        <v>Πέμπτη</v>
      </c>
      <c r="F266" s="31">
        <v>258</v>
      </c>
      <c r="G266" s="30" t="s">
        <v>10</v>
      </c>
      <c r="H266" s="49">
        <f>VLOOKUP(B266,'c constant values '!$A$3:$N$368,4,FALSE)*'help sheet'!$D$11</f>
        <v>1E-8</v>
      </c>
      <c r="I266" s="49">
        <f>VLOOKUP(B266,'c constant values '!$A$3:$O$368,6,FALSE)*'help sheet'!$E$11+VLOOKUP('TKK 2022'!B266,'c constant values '!$A$3:$O$368,10,FALSE)*'help sheet'!$E$12</f>
        <v>0.21598041700000001</v>
      </c>
      <c r="J266" s="49">
        <f>VLOOKUP(B266,'c constant values '!$A$3:$O$368,4,FALSE)*'help sheet'!$F$11+VLOOKUP('TKK 2022'!B266,'c constant values '!$A$3:$O$368,10,FALSE)*'help sheet'!$F$12</f>
        <v>2.3997833E-2</v>
      </c>
      <c r="K266" s="49">
        <f>VLOOKUP(B266,'c constant values '!$A$3:$O$368,4,FALSE)*'help sheet'!$G$11+VLOOKUP(B266,'c constant values '!$A$3:$O$368,11,FALSE)*'help sheet'!$G$14</f>
        <v>0.38793103000000001</v>
      </c>
      <c r="L266" s="49">
        <f>VLOOKUP(B266,'c constant values '!$A$3:$O$368,12,FALSE)*'help sheet'!$H$13</f>
        <v>0.22937738999999999</v>
      </c>
      <c r="M266" s="49">
        <f>VLOOKUP(B266,'c constant values '!$A$3:$O$368,13,FALSE)*'help sheet'!$I$13</f>
        <v>0.27773586</v>
      </c>
      <c r="N266" s="49">
        <f>VLOOKUP(B266,'c constant values '!$A$3:$O$368,8,FALSE)*'help sheet'!$J$11+VLOOKUP('TKK 2022'!B266,'c constant values '!$A$3:$O$368,14,FALSE)*'help sheet'!$J$13</f>
        <v>0.11698737699999999</v>
      </c>
      <c r="O266" s="49">
        <f>VLOOKUP(B266,'c constant values '!$A$3:$O$368,4,FALSE)*'help sheet'!$K$11+VLOOKUP('TKK 2022'!B266,'c constant values '!$A$3:$O$368,12,FALSE)*'help sheet'!$K$13</f>
        <v>0.17662059259999999</v>
      </c>
      <c r="P266" s="49">
        <f>VLOOKUP(B266,'c constant values '!$A$3:$O$368,6,FALSE)*'help sheet'!$L$11+VLOOKUP('TKK 2022'!B266,'c constant values '!$A$3:$O$368,13,FALSE)*'help sheet'!$L$13</f>
        <v>0.21385661450000001</v>
      </c>
      <c r="Q266" s="49">
        <f>VLOOKUP(B266,'c constant values '!$A$3:$O$368,8,FALSE)*'help sheet'!$M$11+VLOOKUP('TKK 2022'!B266,'c constant values '!$A$3:$O$368,14,FALSE)*'help sheet'!$M$13</f>
        <v>3.3424972000000004E-2</v>
      </c>
      <c r="R266" s="29"/>
      <c r="S266" s="30" t="s">
        <v>10</v>
      </c>
      <c r="T266" s="46">
        <f>+SUM(H$9:H266)</f>
        <v>63.593766390000191</v>
      </c>
      <c r="U266" s="46">
        <f>+SUM(I$9:I266)</f>
        <v>68.677573117999842</v>
      </c>
      <c r="V266" s="46">
        <f>+SUM(J$9:J266)</f>
        <v>64.168792882000133</v>
      </c>
      <c r="W266" s="46">
        <f>+SUM(K$9:K266)</f>
        <v>75.977917214999977</v>
      </c>
      <c r="X266" s="46">
        <f>+SUM(L$9:L266)</f>
        <v>69.818899019999776</v>
      </c>
      <c r="Y266" s="46">
        <f>+SUM(M$9:M266)</f>
        <v>69.227763720000112</v>
      </c>
      <c r="Z266" s="46">
        <f>+SUM(N$9:N266)</f>
        <v>65.391022148500085</v>
      </c>
      <c r="AA266" s="46">
        <f>+SUM(O$9:O266)</f>
        <v>68.38711851510007</v>
      </c>
      <c r="AB266" s="46">
        <f>+SUM(P$9:P266)</f>
        <v>67.721651424100116</v>
      </c>
      <c r="AC266" s="46">
        <f>+SUM(Q$9:Q266)</f>
        <v>63.789144671000059</v>
      </c>
    </row>
    <row r="267" spans="2:29" ht="14.25" x14ac:dyDescent="0.2">
      <c r="B267" s="31">
        <v>259</v>
      </c>
      <c r="C267" s="31">
        <v>351</v>
      </c>
      <c r="D267" s="48">
        <f t="shared" ref="D267:D330" si="5">D266+1</f>
        <v>44820</v>
      </c>
      <c r="E267" s="31" t="str">
        <f>VLOOKUP(WEEKDAY(D267),'help sheet'!$A$1:$B$7,2,FALSE)</f>
        <v xml:space="preserve">Παρασκευή </v>
      </c>
      <c r="F267" s="31">
        <v>259</v>
      </c>
      <c r="G267" s="30" t="s">
        <v>10</v>
      </c>
      <c r="H267" s="49">
        <f>VLOOKUP(B267,'c constant values '!$A$3:$N$368,4,FALSE)*'help sheet'!$D$11</f>
        <v>1E-8</v>
      </c>
      <c r="I267" s="49">
        <f>VLOOKUP(B267,'c constant values '!$A$3:$O$368,6,FALSE)*'help sheet'!$E$11+VLOOKUP('TKK 2022'!B267,'c constant values '!$A$3:$O$368,10,FALSE)*'help sheet'!$E$12</f>
        <v>0.21598041700000001</v>
      </c>
      <c r="J267" s="49">
        <f>VLOOKUP(B267,'c constant values '!$A$3:$O$368,4,FALSE)*'help sheet'!$F$11+VLOOKUP('TKK 2022'!B267,'c constant values '!$A$3:$O$368,10,FALSE)*'help sheet'!$F$12</f>
        <v>2.3997833E-2</v>
      </c>
      <c r="K267" s="49">
        <f>VLOOKUP(B267,'c constant values '!$A$3:$O$368,4,FALSE)*'help sheet'!$G$11+VLOOKUP(B267,'c constant values '!$A$3:$O$368,11,FALSE)*'help sheet'!$G$14</f>
        <v>0.38793103000000001</v>
      </c>
      <c r="L267" s="49">
        <f>VLOOKUP(B267,'c constant values '!$A$3:$O$368,12,FALSE)*'help sheet'!$H$13</f>
        <v>0.22937738999999999</v>
      </c>
      <c r="M267" s="49">
        <f>VLOOKUP(B267,'c constant values '!$A$3:$O$368,13,FALSE)*'help sheet'!$I$13</f>
        <v>0.27773586</v>
      </c>
      <c r="N267" s="49">
        <f>VLOOKUP(B267,'c constant values '!$A$3:$O$368,8,FALSE)*'help sheet'!$J$11+VLOOKUP('TKK 2022'!B267,'c constant values '!$A$3:$O$368,14,FALSE)*'help sheet'!$J$13</f>
        <v>0.11698737699999999</v>
      </c>
      <c r="O267" s="49">
        <f>VLOOKUP(B267,'c constant values '!$A$3:$O$368,4,FALSE)*'help sheet'!$K$11+VLOOKUP('TKK 2022'!B267,'c constant values '!$A$3:$O$368,12,FALSE)*'help sheet'!$K$13</f>
        <v>0.17662059259999999</v>
      </c>
      <c r="P267" s="49">
        <f>VLOOKUP(B267,'c constant values '!$A$3:$O$368,6,FALSE)*'help sheet'!$L$11+VLOOKUP('TKK 2022'!B267,'c constant values '!$A$3:$O$368,13,FALSE)*'help sheet'!$L$13</f>
        <v>0.21385661450000001</v>
      </c>
      <c r="Q267" s="49">
        <f>VLOOKUP(B267,'c constant values '!$A$3:$O$368,8,FALSE)*'help sheet'!$M$11+VLOOKUP('TKK 2022'!B267,'c constant values '!$A$3:$O$368,14,FALSE)*'help sheet'!$M$13</f>
        <v>3.3424972000000004E-2</v>
      </c>
      <c r="R267" s="29"/>
      <c r="S267" s="30" t="s">
        <v>10</v>
      </c>
      <c r="T267" s="46">
        <f>+SUM(H$9:H267)</f>
        <v>63.593766400000192</v>
      </c>
      <c r="U267" s="46">
        <f>+SUM(I$9:I267)</f>
        <v>68.893553534999839</v>
      </c>
      <c r="V267" s="46">
        <f>+SUM(J$9:J267)</f>
        <v>64.192790715000129</v>
      </c>
      <c r="W267" s="46">
        <f>+SUM(K$9:K267)</f>
        <v>76.365848244999981</v>
      </c>
      <c r="X267" s="46">
        <f>+SUM(L$9:L267)</f>
        <v>70.048276409999772</v>
      </c>
      <c r="Y267" s="46">
        <f>+SUM(M$9:M267)</f>
        <v>69.505499580000119</v>
      </c>
      <c r="Z267" s="46">
        <f>+SUM(N$9:N267)</f>
        <v>65.508009525500086</v>
      </c>
      <c r="AA267" s="46">
        <f>+SUM(O$9:O267)</f>
        <v>68.563739107700073</v>
      </c>
      <c r="AB267" s="46">
        <f>+SUM(P$9:P267)</f>
        <v>67.935508038600119</v>
      </c>
      <c r="AC267" s="46">
        <f>+SUM(Q$9:Q267)</f>
        <v>63.822569643000058</v>
      </c>
    </row>
    <row r="268" spans="2:29" ht="14.25" x14ac:dyDescent="0.2">
      <c r="B268" s="31">
        <v>260</v>
      </c>
      <c r="C268" s="31">
        <v>352</v>
      </c>
      <c r="D268" s="48">
        <f t="shared" si="5"/>
        <v>44821</v>
      </c>
      <c r="E268" s="31" t="str">
        <f>VLOOKUP(WEEKDAY(D268),'help sheet'!$A$1:$B$7,2,FALSE)</f>
        <v>Σάββατο</v>
      </c>
      <c r="F268" s="31">
        <v>260</v>
      </c>
      <c r="G268" s="30" t="s">
        <v>10</v>
      </c>
      <c r="H268" s="49">
        <f>VLOOKUP(B268,'c constant values '!$A$3:$N$368,4,FALSE)*'help sheet'!$D$11</f>
        <v>1E-8</v>
      </c>
      <c r="I268" s="49">
        <f>VLOOKUP(B268,'c constant values '!$A$3:$O$368,6,FALSE)*'help sheet'!$E$11+VLOOKUP('TKK 2022'!B268,'c constant values '!$A$3:$O$368,10,FALSE)*'help sheet'!$E$12</f>
        <v>0.21598041700000001</v>
      </c>
      <c r="J268" s="49">
        <f>VLOOKUP(B268,'c constant values '!$A$3:$O$368,4,FALSE)*'help sheet'!$F$11+VLOOKUP('TKK 2022'!B268,'c constant values '!$A$3:$O$368,10,FALSE)*'help sheet'!$F$12</f>
        <v>2.3997833E-2</v>
      </c>
      <c r="K268" s="49">
        <f>VLOOKUP(B268,'c constant values '!$A$3:$O$368,4,FALSE)*'help sheet'!$G$11+VLOOKUP(B268,'c constant values '!$A$3:$O$368,11,FALSE)*'help sheet'!$G$14</f>
        <v>0.38793103000000001</v>
      </c>
      <c r="L268" s="49">
        <f>VLOOKUP(B268,'c constant values '!$A$3:$O$368,12,FALSE)*'help sheet'!$H$13</f>
        <v>0.22937738999999999</v>
      </c>
      <c r="M268" s="49">
        <f>VLOOKUP(B268,'c constant values '!$A$3:$O$368,13,FALSE)*'help sheet'!$I$13</f>
        <v>0.27773586</v>
      </c>
      <c r="N268" s="49">
        <f>VLOOKUP(B268,'c constant values '!$A$3:$O$368,8,FALSE)*'help sheet'!$J$11+VLOOKUP('TKK 2022'!B268,'c constant values '!$A$3:$O$368,14,FALSE)*'help sheet'!$J$13</f>
        <v>1E-8</v>
      </c>
      <c r="O268" s="49">
        <f>VLOOKUP(B268,'c constant values '!$A$3:$O$368,4,FALSE)*'help sheet'!$K$11+VLOOKUP('TKK 2022'!B268,'c constant values '!$A$3:$O$368,12,FALSE)*'help sheet'!$K$13</f>
        <v>0.17662059259999999</v>
      </c>
      <c r="P268" s="49">
        <f>VLOOKUP(B268,'c constant values '!$A$3:$O$368,6,FALSE)*'help sheet'!$L$11+VLOOKUP('TKK 2022'!B268,'c constant values '!$A$3:$O$368,13,FALSE)*'help sheet'!$L$13</f>
        <v>0.21385661450000001</v>
      </c>
      <c r="Q268" s="49">
        <f>VLOOKUP(B268,'c constant values '!$A$3:$O$368,8,FALSE)*'help sheet'!$M$11+VLOOKUP('TKK 2022'!B268,'c constant values '!$A$3:$O$368,14,FALSE)*'help sheet'!$M$13</f>
        <v>1.0000000000000002E-8</v>
      </c>
      <c r="R268" s="29"/>
      <c r="S268" s="30" t="s">
        <v>10</v>
      </c>
      <c r="T268" s="46">
        <f>+SUM(H$9:H268)</f>
        <v>63.593766410000192</v>
      </c>
      <c r="U268" s="46">
        <f>+SUM(I$9:I268)</f>
        <v>69.109533951999836</v>
      </c>
      <c r="V268" s="46">
        <f>+SUM(J$9:J268)</f>
        <v>64.216788548000125</v>
      </c>
      <c r="W268" s="46">
        <f>+SUM(K$9:K268)</f>
        <v>76.753779274999985</v>
      </c>
      <c r="X268" s="46">
        <f>+SUM(L$9:L268)</f>
        <v>70.277653799999769</v>
      </c>
      <c r="Y268" s="46">
        <f>+SUM(M$9:M268)</f>
        <v>69.783235440000126</v>
      </c>
      <c r="Z268" s="46">
        <f>+SUM(N$9:N268)</f>
        <v>65.508009535500079</v>
      </c>
      <c r="AA268" s="46">
        <f>+SUM(O$9:O268)</f>
        <v>68.740359700300075</v>
      </c>
      <c r="AB268" s="46">
        <f>+SUM(P$9:P268)</f>
        <v>68.149364653100122</v>
      </c>
      <c r="AC268" s="46">
        <f>+SUM(Q$9:Q268)</f>
        <v>63.822569653000059</v>
      </c>
    </row>
    <row r="269" spans="2:29" ht="14.25" x14ac:dyDescent="0.2">
      <c r="B269" s="31">
        <v>261</v>
      </c>
      <c r="C269" s="31">
        <v>353</v>
      </c>
      <c r="D269" s="48">
        <f t="shared" si="5"/>
        <v>44822</v>
      </c>
      <c r="E269" s="31" t="str">
        <f>VLOOKUP(WEEKDAY(D269),'help sheet'!$A$1:$B$7,2,FALSE)</f>
        <v>Κυριακή</v>
      </c>
      <c r="F269" s="31">
        <v>261</v>
      </c>
      <c r="G269" s="30" t="s">
        <v>10</v>
      </c>
      <c r="H269" s="49">
        <f>VLOOKUP(B269,'c constant values '!$A$3:$N$368,4,FALSE)*'help sheet'!$D$11</f>
        <v>1E-8</v>
      </c>
      <c r="I269" s="49">
        <f>VLOOKUP(B269,'c constant values '!$A$3:$O$368,6,FALSE)*'help sheet'!$E$11+VLOOKUP('TKK 2022'!B269,'c constant values '!$A$3:$O$368,10,FALSE)*'help sheet'!$E$12</f>
        <v>0.21598041700000001</v>
      </c>
      <c r="J269" s="49">
        <f>VLOOKUP(B269,'c constant values '!$A$3:$O$368,4,FALSE)*'help sheet'!$F$11+VLOOKUP('TKK 2022'!B269,'c constant values '!$A$3:$O$368,10,FALSE)*'help sheet'!$F$12</f>
        <v>2.3997833E-2</v>
      </c>
      <c r="K269" s="49">
        <f>VLOOKUP(B269,'c constant values '!$A$3:$O$368,4,FALSE)*'help sheet'!$G$11+VLOOKUP(B269,'c constant values '!$A$3:$O$368,11,FALSE)*'help sheet'!$G$14</f>
        <v>0.38793103000000001</v>
      </c>
      <c r="L269" s="49">
        <f>VLOOKUP(B269,'c constant values '!$A$3:$O$368,12,FALSE)*'help sheet'!$H$13</f>
        <v>0.22937738999999999</v>
      </c>
      <c r="M269" s="49">
        <f>VLOOKUP(B269,'c constant values '!$A$3:$O$368,13,FALSE)*'help sheet'!$I$13</f>
        <v>1E-8</v>
      </c>
      <c r="N269" s="49">
        <f>VLOOKUP(B269,'c constant values '!$A$3:$O$368,8,FALSE)*'help sheet'!$J$11+VLOOKUP('TKK 2022'!B269,'c constant values '!$A$3:$O$368,14,FALSE)*'help sheet'!$J$13</f>
        <v>1E-8</v>
      </c>
      <c r="O269" s="49">
        <f>VLOOKUP(B269,'c constant values '!$A$3:$O$368,4,FALSE)*'help sheet'!$K$11+VLOOKUP('TKK 2022'!B269,'c constant values '!$A$3:$O$368,12,FALSE)*'help sheet'!$K$13</f>
        <v>0.17662059259999999</v>
      </c>
      <c r="P269" s="49">
        <f>VLOOKUP(B269,'c constant values '!$A$3:$O$368,6,FALSE)*'help sheet'!$L$11+VLOOKUP('TKK 2022'!B269,'c constant values '!$A$3:$O$368,13,FALSE)*'help sheet'!$L$13</f>
        <v>1.0000000000000002E-8</v>
      </c>
      <c r="Q269" s="49">
        <f>VLOOKUP(B269,'c constant values '!$A$3:$O$368,8,FALSE)*'help sheet'!$M$11+VLOOKUP('TKK 2022'!B269,'c constant values '!$A$3:$O$368,14,FALSE)*'help sheet'!$M$13</f>
        <v>1.0000000000000002E-8</v>
      </c>
      <c r="R269" s="29"/>
      <c r="S269" s="30" t="s">
        <v>10</v>
      </c>
      <c r="T269" s="46">
        <f>+SUM(H$9:H269)</f>
        <v>63.593766420000193</v>
      </c>
      <c r="U269" s="46">
        <f>+SUM(I$9:I269)</f>
        <v>69.325514368999833</v>
      </c>
      <c r="V269" s="46">
        <f>+SUM(J$9:J269)</f>
        <v>64.24078638100012</v>
      </c>
      <c r="W269" s="46">
        <f>+SUM(K$9:K269)</f>
        <v>77.141710304999989</v>
      </c>
      <c r="X269" s="46">
        <f>+SUM(L$9:L269)</f>
        <v>70.507031189999765</v>
      </c>
      <c r="Y269" s="46">
        <f>+SUM(M$9:M269)</f>
        <v>69.78323545000012</v>
      </c>
      <c r="Z269" s="46">
        <f>+SUM(N$9:N269)</f>
        <v>65.508009545500073</v>
      </c>
      <c r="AA269" s="46">
        <f>+SUM(O$9:O269)</f>
        <v>68.916980292900078</v>
      </c>
      <c r="AB269" s="46">
        <f>+SUM(P$9:P269)</f>
        <v>68.149364663100116</v>
      </c>
      <c r="AC269" s="46">
        <f>+SUM(Q$9:Q269)</f>
        <v>63.82256966300006</v>
      </c>
    </row>
    <row r="270" spans="2:29" ht="14.25" x14ac:dyDescent="0.2">
      <c r="B270" s="31">
        <v>262</v>
      </c>
      <c r="C270" s="31">
        <v>354</v>
      </c>
      <c r="D270" s="48">
        <f t="shared" si="5"/>
        <v>44823</v>
      </c>
      <c r="E270" s="31" t="str">
        <f>VLOOKUP(WEEKDAY(D270),'help sheet'!$A$1:$B$7,2,FALSE)</f>
        <v>Δευτέρα</v>
      </c>
      <c r="F270" s="31">
        <v>262</v>
      </c>
      <c r="G270" s="30" t="s">
        <v>10</v>
      </c>
      <c r="H270" s="49">
        <f>VLOOKUP(B270,'c constant values '!$A$3:$N$368,4,FALSE)*'help sheet'!$D$11</f>
        <v>1E-8</v>
      </c>
      <c r="I270" s="49">
        <f>VLOOKUP(B270,'c constant values '!$A$3:$O$368,6,FALSE)*'help sheet'!$E$11+VLOOKUP('TKK 2022'!B270,'c constant values '!$A$3:$O$368,10,FALSE)*'help sheet'!$E$12</f>
        <v>0.21598041700000001</v>
      </c>
      <c r="J270" s="49">
        <f>VLOOKUP(B270,'c constant values '!$A$3:$O$368,4,FALSE)*'help sheet'!$F$11+VLOOKUP('TKK 2022'!B270,'c constant values '!$A$3:$O$368,10,FALSE)*'help sheet'!$F$12</f>
        <v>2.3997833E-2</v>
      </c>
      <c r="K270" s="49">
        <f>VLOOKUP(B270,'c constant values '!$A$3:$O$368,4,FALSE)*'help sheet'!$G$11+VLOOKUP(B270,'c constant values '!$A$3:$O$368,11,FALSE)*'help sheet'!$G$14</f>
        <v>0.38793103000000001</v>
      </c>
      <c r="L270" s="49">
        <f>VLOOKUP(B270,'c constant values '!$A$3:$O$368,12,FALSE)*'help sheet'!$H$13</f>
        <v>0.22937738999999999</v>
      </c>
      <c r="M270" s="49">
        <f>VLOOKUP(B270,'c constant values '!$A$3:$O$368,13,FALSE)*'help sheet'!$I$13</f>
        <v>0.27773586</v>
      </c>
      <c r="N270" s="49">
        <f>VLOOKUP(B270,'c constant values '!$A$3:$O$368,8,FALSE)*'help sheet'!$J$11+VLOOKUP('TKK 2022'!B270,'c constant values '!$A$3:$O$368,14,FALSE)*'help sheet'!$J$13</f>
        <v>0.11698737699999999</v>
      </c>
      <c r="O270" s="49">
        <f>VLOOKUP(B270,'c constant values '!$A$3:$O$368,4,FALSE)*'help sheet'!$K$11+VLOOKUP('TKK 2022'!B270,'c constant values '!$A$3:$O$368,12,FALSE)*'help sheet'!$K$13</f>
        <v>0.17662059259999999</v>
      </c>
      <c r="P270" s="49">
        <f>VLOOKUP(B270,'c constant values '!$A$3:$O$368,6,FALSE)*'help sheet'!$L$11+VLOOKUP('TKK 2022'!B270,'c constant values '!$A$3:$O$368,13,FALSE)*'help sheet'!$L$13</f>
        <v>0.21385661450000001</v>
      </c>
      <c r="Q270" s="49">
        <f>VLOOKUP(B270,'c constant values '!$A$3:$O$368,8,FALSE)*'help sheet'!$M$11+VLOOKUP('TKK 2022'!B270,'c constant values '!$A$3:$O$368,14,FALSE)*'help sheet'!$M$13</f>
        <v>3.3424972000000004E-2</v>
      </c>
      <c r="R270" s="29"/>
      <c r="S270" s="30" t="s">
        <v>10</v>
      </c>
      <c r="T270" s="46">
        <f>+SUM(H$9:H270)</f>
        <v>63.593766430000194</v>
      </c>
      <c r="U270" s="46">
        <f>+SUM(I$9:I270)</f>
        <v>69.541494785999831</v>
      </c>
      <c r="V270" s="46">
        <f>+SUM(J$9:J270)</f>
        <v>64.264784214000116</v>
      </c>
      <c r="W270" s="46">
        <f>+SUM(K$9:K270)</f>
        <v>77.529641334999994</v>
      </c>
      <c r="X270" s="46">
        <f>+SUM(L$9:L270)</f>
        <v>70.736408579999761</v>
      </c>
      <c r="Y270" s="46">
        <f>+SUM(M$9:M270)</f>
        <v>70.060971310000127</v>
      </c>
      <c r="Z270" s="46">
        <f>+SUM(N$9:N270)</f>
        <v>65.624996922500074</v>
      </c>
      <c r="AA270" s="46">
        <f>+SUM(O$9:O270)</f>
        <v>69.093600885500081</v>
      </c>
      <c r="AB270" s="46">
        <f>+SUM(P$9:P270)</f>
        <v>68.363221277600118</v>
      </c>
      <c r="AC270" s="46">
        <f>+SUM(Q$9:Q270)</f>
        <v>63.855994635000059</v>
      </c>
    </row>
    <row r="271" spans="2:29" ht="14.25" x14ac:dyDescent="0.2">
      <c r="B271" s="31">
        <v>263</v>
      </c>
      <c r="C271" s="31">
        <v>355</v>
      </c>
      <c r="D271" s="48">
        <f t="shared" si="5"/>
        <v>44824</v>
      </c>
      <c r="E271" s="31" t="str">
        <f>VLOOKUP(WEEKDAY(D271),'help sheet'!$A$1:$B$7,2,FALSE)</f>
        <v>Τρίτη</v>
      </c>
      <c r="F271" s="31">
        <v>263</v>
      </c>
      <c r="G271" s="30" t="s">
        <v>10</v>
      </c>
      <c r="H271" s="49">
        <f>VLOOKUP(B271,'c constant values '!$A$3:$N$368,4,FALSE)*'help sheet'!$D$11</f>
        <v>1E-8</v>
      </c>
      <c r="I271" s="49">
        <f>VLOOKUP(B271,'c constant values '!$A$3:$O$368,6,FALSE)*'help sheet'!$E$11+VLOOKUP('TKK 2022'!B271,'c constant values '!$A$3:$O$368,10,FALSE)*'help sheet'!$E$12</f>
        <v>0.21598041700000001</v>
      </c>
      <c r="J271" s="49">
        <f>VLOOKUP(B271,'c constant values '!$A$3:$O$368,4,FALSE)*'help sheet'!$F$11+VLOOKUP('TKK 2022'!B271,'c constant values '!$A$3:$O$368,10,FALSE)*'help sheet'!$F$12</f>
        <v>2.3997833E-2</v>
      </c>
      <c r="K271" s="49">
        <f>VLOOKUP(B271,'c constant values '!$A$3:$O$368,4,FALSE)*'help sheet'!$G$11+VLOOKUP(B271,'c constant values '!$A$3:$O$368,11,FALSE)*'help sheet'!$G$14</f>
        <v>0.38793103000000001</v>
      </c>
      <c r="L271" s="49">
        <f>VLOOKUP(B271,'c constant values '!$A$3:$O$368,12,FALSE)*'help sheet'!$H$13</f>
        <v>0.22937738999999999</v>
      </c>
      <c r="M271" s="49">
        <f>VLOOKUP(B271,'c constant values '!$A$3:$O$368,13,FALSE)*'help sheet'!$I$13</f>
        <v>0.27773586</v>
      </c>
      <c r="N271" s="49">
        <f>VLOOKUP(B271,'c constant values '!$A$3:$O$368,8,FALSE)*'help sheet'!$J$11+VLOOKUP('TKK 2022'!B271,'c constant values '!$A$3:$O$368,14,FALSE)*'help sheet'!$J$13</f>
        <v>0.11698737699999999</v>
      </c>
      <c r="O271" s="49">
        <f>VLOOKUP(B271,'c constant values '!$A$3:$O$368,4,FALSE)*'help sheet'!$K$11+VLOOKUP('TKK 2022'!B271,'c constant values '!$A$3:$O$368,12,FALSE)*'help sheet'!$K$13</f>
        <v>0.17662059259999999</v>
      </c>
      <c r="P271" s="49">
        <f>VLOOKUP(B271,'c constant values '!$A$3:$O$368,6,FALSE)*'help sheet'!$L$11+VLOOKUP('TKK 2022'!B271,'c constant values '!$A$3:$O$368,13,FALSE)*'help sheet'!$L$13</f>
        <v>0.21385661450000001</v>
      </c>
      <c r="Q271" s="49">
        <f>VLOOKUP(B271,'c constant values '!$A$3:$O$368,8,FALSE)*'help sheet'!$M$11+VLOOKUP('TKK 2022'!B271,'c constant values '!$A$3:$O$368,14,FALSE)*'help sheet'!$M$13</f>
        <v>3.3424972000000004E-2</v>
      </c>
      <c r="R271" s="29"/>
      <c r="S271" s="30" t="s">
        <v>10</v>
      </c>
      <c r="T271" s="46">
        <f>+SUM(H$9:H271)</f>
        <v>63.593766440000195</v>
      </c>
      <c r="U271" s="46">
        <f>+SUM(I$9:I271)</f>
        <v>69.757475202999828</v>
      </c>
      <c r="V271" s="46">
        <f>+SUM(J$9:J271)</f>
        <v>64.288782047000112</v>
      </c>
      <c r="W271" s="46">
        <f>+SUM(K$9:K271)</f>
        <v>77.917572364999998</v>
      </c>
      <c r="X271" s="46">
        <f>+SUM(L$9:L271)</f>
        <v>70.965785969999757</v>
      </c>
      <c r="Y271" s="46">
        <f>+SUM(M$9:M271)</f>
        <v>70.338707170000134</v>
      </c>
      <c r="Z271" s="46">
        <f>+SUM(N$9:N271)</f>
        <v>65.741984299500075</v>
      </c>
      <c r="AA271" s="46">
        <f>+SUM(O$9:O271)</f>
        <v>69.270221478100083</v>
      </c>
      <c r="AB271" s="46">
        <f>+SUM(P$9:P271)</f>
        <v>68.577077892100121</v>
      </c>
      <c r="AC271" s="46">
        <f>+SUM(Q$9:Q271)</f>
        <v>63.889419607000058</v>
      </c>
    </row>
    <row r="272" spans="2:29" ht="14.25" x14ac:dyDescent="0.2">
      <c r="B272" s="31">
        <v>264</v>
      </c>
      <c r="C272" s="31">
        <v>356</v>
      </c>
      <c r="D272" s="48">
        <f t="shared" si="5"/>
        <v>44825</v>
      </c>
      <c r="E272" s="31" t="str">
        <f>VLOOKUP(WEEKDAY(D272),'help sheet'!$A$1:$B$7,2,FALSE)</f>
        <v>Τετάρτη</v>
      </c>
      <c r="F272" s="31">
        <v>264</v>
      </c>
      <c r="G272" s="30" t="s">
        <v>10</v>
      </c>
      <c r="H272" s="49">
        <f>VLOOKUP(B272,'c constant values '!$A$3:$N$368,4,FALSE)*'help sheet'!$D$11</f>
        <v>1E-8</v>
      </c>
      <c r="I272" s="49">
        <f>VLOOKUP(B272,'c constant values '!$A$3:$O$368,6,FALSE)*'help sheet'!$E$11+VLOOKUP('TKK 2022'!B272,'c constant values '!$A$3:$O$368,10,FALSE)*'help sheet'!$E$12</f>
        <v>0.21598041700000001</v>
      </c>
      <c r="J272" s="49">
        <f>VLOOKUP(B272,'c constant values '!$A$3:$O$368,4,FALSE)*'help sheet'!$F$11+VLOOKUP('TKK 2022'!B272,'c constant values '!$A$3:$O$368,10,FALSE)*'help sheet'!$F$12</f>
        <v>2.3997833E-2</v>
      </c>
      <c r="K272" s="49">
        <f>VLOOKUP(B272,'c constant values '!$A$3:$O$368,4,FALSE)*'help sheet'!$G$11+VLOOKUP(B272,'c constant values '!$A$3:$O$368,11,FALSE)*'help sheet'!$G$14</f>
        <v>0.38793103000000001</v>
      </c>
      <c r="L272" s="49">
        <f>VLOOKUP(B272,'c constant values '!$A$3:$O$368,12,FALSE)*'help sheet'!$H$13</f>
        <v>0.22937738999999999</v>
      </c>
      <c r="M272" s="49">
        <f>VLOOKUP(B272,'c constant values '!$A$3:$O$368,13,FALSE)*'help sheet'!$I$13</f>
        <v>0.27773586</v>
      </c>
      <c r="N272" s="49">
        <f>VLOOKUP(B272,'c constant values '!$A$3:$O$368,8,FALSE)*'help sheet'!$J$11+VLOOKUP('TKK 2022'!B272,'c constant values '!$A$3:$O$368,14,FALSE)*'help sheet'!$J$13</f>
        <v>0.11698737699999999</v>
      </c>
      <c r="O272" s="49">
        <f>VLOOKUP(B272,'c constant values '!$A$3:$O$368,4,FALSE)*'help sheet'!$K$11+VLOOKUP('TKK 2022'!B272,'c constant values '!$A$3:$O$368,12,FALSE)*'help sheet'!$K$13</f>
        <v>0.17662059259999999</v>
      </c>
      <c r="P272" s="49">
        <f>VLOOKUP(B272,'c constant values '!$A$3:$O$368,6,FALSE)*'help sheet'!$L$11+VLOOKUP('TKK 2022'!B272,'c constant values '!$A$3:$O$368,13,FALSE)*'help sheet'!$L$13</f>
        <v>0.21385661450000001</v>
      </c>
      <c r="Q272" s="49">
        <f>VLOOKUP(B272,'c constant values '!$A$3:$O$368,8,FALSE)*'help sheet'!$M$11+VLOOKUP('TKK 2022'!B272,'c constant values '!$A$3:$O$368,14,FALSE)*'help sheet'!$M$13</f>
        <v>3.3424972000000004E-2</v>
      </c>
      <c r="R272" s="29"/>
      <c r="S272" s="30" t="s">
        <v>10</v>
      </c>
      <c r="T272" s="46">
        <f>+SUM(H$9:H272)</f>
        <v>63.593766450000196</v>
      </c>
      <c r="U272" s="46">
        <f>+SUM(I$9:I272)</f>
        <v>69.973455619999825</v>
      </c>
      <c r="V272" s="46">
        <f>+SUM(J$9:J272)</f>
        <v>64.312779880000107</v>
      </c>
      <c r="W272" s="46">
        <f>+SUM(K$9:K272)</f>
        <v>78.305503395000002</v>
      </c>
      <c r="X272" s="46">
        <f>+SUM(L$9:L272)</f>
        <v>71.195163359999754</v>
      </c>
      <c r="Y272" s="46">
        <f>+SUM(M$9:M272)</f>
        <v>70.616443030000141</v>
      </c>
      <c r="Z272" s="46">
        <f>+SUM(N$9:N272)</f>
        <v>65.858971676500076</v>
      </c>
      <c r="AA272" s="46">
        <f>+SUM(O$9:O272)</f>
        <v>69.446842070700086</v>
      </c>
      <c r="AB272" s="46">
        <f>+SUM(P$9:P272)</f>
        <v>68.790934506600124</v>
      </c>
      <c r="AC272" s="46">
        <f>+SUM(Q$9:Q272)</f>
        <v>63.922844579000056</v>
      </c>
    </row>
    <row r="273" spans="2:29" ht="14.25" x14ac:dyDescent="0.2">
      <c r="B273" s="31">
        <v>265</v>
      </c>
      <c r="C273" s="31">
        <v>357</v>
      </c>
      <c r="D273" s="48">
        <f t="shared" si="5"/>
        <v>44826</v>
      </c>
      <c r="E273" s="31" t="str">
        <f>VLOOKUP(WEEKDAY(D273),'help sheet'!$A$1:$B$7,2,FALSE)</f>
        <v>Πέμπτη</v>
      </c>
      <c r="F273" s="31">
        <v>265</v>
      </c>
      <c r="G273" s="30" t="s">
        <v>10</v>
      </c>
      <c r="H273" s="49">
        <f>VLOOKUP(B273,'c constant values '!$A$3:$N$368,4,FALSE)*'help sheet'!$D$11</f>
        <v>1E-8</v>
      </c>
      <c r="I273" s="49">
        <f>VLOOKUP(B273,'c constant values '!$A$3:$O$368,6,FALSE)*'help sheet'!$E$11+VLOOKUP('TKK 2022'!B273,'c constant values '!$A$3:$O$368,10,FALSE)*'help sheet'!$E$12</f>
        <v>0.21598041700000001</v>
      </c>
      <c r="J273" s="49">
        <f>VLOOKUP(B273,'c constant values '!$A$3:$O$368,4,FALSE)*'help sheet'!$F$11+VLOOKUP('TKK 2022'!B273,'c constant values '!$A$3:$O$368,10,FALSE)*'help sheet'!$F$12</f>
        <v>2.3997833E-2</v>
      </c>
      <c r="K273" s="49">
        <f>VLOOKUP(B273,'c constant values '!$A$3:$O$368,4,FALSE)*'help sheet'!$G$11+VLOOKUP(B273,'c constant values '!$A$3:$O$368,11,FALSE)*'help sheet'!$G$14</f>
        <v>0.38793103000000001</v>
      </c>
      <c r="L273" s="49">
        <f>VLOOKUP(B273,'c constant values '!$A$3:$O$368,12,FALSE)*'help sheet'!$H$13</f>
        <v>0.22937738999999999</v>
      </c>
      <c r="M273" s="49">
        <f>VLOOKUP(B273,'c constant values '!$A$3:$O$368,13,FALSE)*'help sheet'!$I$13</f>
        <v>0.27773586</v>
      </c>
      <c r="N273" s="49">
        <f>VLOOKUP(B273,'c constant values '!$A$3:$O$368,8,FALSE)*'help sheet'!$J$11+VLOOKUP('TKK 2022'!B273,'c constant values '!$A$3:$O$368,14,FALSE)*'help sheet'!$J$13</f>
        <v>0.11698737699999999</v>
      </c>
      <c r="O273" s="49">
        <f>VLOOKUP(B273,'c constant values '!$A$3:$O$368,4,FALSE)*'help sheet'!$K$11+VLOOKUP('TKK 2022'!B273,'c constant values '!$A$3:$O$368,12,FALSE)*'help sheet'!$K$13</f>
        <v>0.17662059259999999</v>
      </c>
      <c r="P273" s="49">
        <f>VLOOKUP(B273,'c constant values '!$A$3:$O$368,6,FALSE)*'help sheet'!$L$11+VLOOKUP('TKK 2022'!B273,'c constant values '!$A$3:$O$368,13,FALSE)*'help sheet'!$L$13</f>
        <v>0.21385661450000001</v>
      </c>
      <c r="Q273" s="49">
        <f>VLOOKUP(B273,'c constant values '!$A$3:$O$368,8,FALSE)*'help sheet'!$M$11+VLOOKUP('TKK 2022'!B273,'c constant values '!$A$3:$O$368,14,FALSE)*'help sheet'!$M$13</f>
        <v>3.3424972000000004E-2</v>
      </c>
      <c r="R273" s="29"/>
      <c r="S273" s="30" t="s">
        <v>10</v>
      </c>
      <c r="T273" s="46">
        <f>+SUM(H$9:H273)</f>
        <v>63.593766460000197</v>
      </c>
      <c r="U273" s="46">
        <f>+SUM(I$9:I273)</f>
        <v>70.189436036999822</v>
      </c>
      <c r="V273" s="46">
        <f>+SUM(J$9:J273)</f>
        <v>64.336777713000103</v>
      </c>
      <c r="W273" s="46">
        <f>+SUM(K$9:K273)</f>
        <v>78.693434425000007</v>
      </c>
      <c r="X273" s="46">
        <f>+SUM(L$9:L273)</f>
        <v>71.42454074999975</v>
      </c>
      <c r="Y273" s="46">
        <f>+SUM(M$9:M273)</f>
        <v>70.894178890000148</v>
      </c>
      <c r="Z273" s="46">
        <f>+SUM(N$9:N273)</f>
        <v>65.975959053500077</v>
      </c>
      <c r="AA273" s="46">
        <f>+SUM(O$9:O273)</f>
        <v>69.623462663300089</v>
      </c>
      <c r="AB273" s="46">
        <f>+SUM(P$9:P273)</f>
        <v>69.004791121100126</v>
      </c>
      <c r="AC273" s="46">
        <f>+SUM(Q$9:Q273)</f>
        <v>63.956269551000055</v>
      </c>
    </row>
    <row r="274" spans="2:29" ht="14.25" x14ac:dyDescent="0.2">
      <c r="B274" s="31">
        <v>266</v>
      </c>
      <c r="C274" s="31">
        <v>358</v>
      </c>
      <c r="D274" s="48">
        <f t="shared" si="5"/>
        <v>44827</v>
      </c>
      <c r="E274" s="31" t="str">
        <f>VLOOKUP(WEEKDAY(D274),'help sheet'!$A$1:$B$7,2,FALSE)</f>
        <v xml:space="preserve">Παρασκευή </v>
      </c>
      <c r="F274" s="31">
        <v>266</v>
      </c>
      <c r="G274" s="30" t="s">
        <v>10</v>
      </c>
      <c r="H274" s="49">
        <f>VLOOKUP(B274,'c constant values '!$A$3:$N$368,4,FALSE)*'help sheet'!$D$11</f>
        <v>1E-8</v>
      </c>
      <c r="I274" s="49">
        <f>VLOOKUP(B274,'c constant values '!$A$3:$O$368,6,FALSE)*'help sheet'!$E$11+VLOOKUP('TKK 2022'!B274,'c constant values '!$A$3:$O$368,10,FALSE)*'help sheet'!$E$12</f>
        <v>0.21598041700000001</v>
      </c>
      <c r="J274" s="49">
        <f>VLOOKUP(B274,'c constant values '!$A$3:$O$368,4,FALSE)*'help sheet'!$F$11+VLOOKUP('TKK 2022'!B274,'c constant values '!$A$3:$O$368,10,FALSE)*'help sheet'!$F$12</f>
        <v>2.3997833E-2</v>
      </c>
      <c r="K274" s="49">
        <f>VLOOKUP(B274,'c constant values '!$A$3:$O$368,4,FALSE)*'help sheet'!$G$11+VLOOKUP(B274,'c constant values '!$A$3:$O$368,11,FALSE)*'help sheet'!$G$14</f>
        <v>0.38793103000000001</v>
      </c>
      <c r="L274" s="49">
        <f>VLOOKUP(B274,'c constant values '!$A$3:$O$368,12,FALSE)*'help sheet'!$H$13</f>
        <v>0.22937738999999999</v>
      </c>
      <c r="M274" s="49">
        <f>VLOOKUP(B274,'c constant values '!$A$3:$O$368,13,FALSE)*'help sheet'!$I$13</f>
        <v>0.27773586</v>
      </c>
      <c r="N274" s="49">
        <f>VLOOKUP(B274,'c constant values '!$A$3:$O$368,8,FALSE)*'help sheet'!$J$11+VLOOKUP('TKK 2022'!B274,'c constant values '!$A$3:$O$368,14,FALSE)*'help sheet'!$J$13</f>
        <v>0.11698737699999999</v>
      </c>
      <c r="O274" s="49">
        <f>VLOOKUP(B274,'c constant values '!$A$3:$O$368,4,FALSE)*'help sheet'!$K$11+VLOOKUP('TKK 2022'!B274,'c constant values '!$A$3:$O$368,12,FALSE)*'help sheet'!$K$13</f>
        <v>0.17662059259999999</v>
      </c>
      <c r="P274" s="49">
        <f>VLOOKUP(B274,'c constant values '!$A$3:$O$368,6,FALSE)*'help sheet'!$L$11+VLOOKUP('TKK 2022'!B274,'c constant values '!$A$3:$O$368,13,FALSE)*'help sheet'!$L$13</f>
        <v>0.21385661450000001</v>
      </c>
      <c r="Q274" s="49">
        <f>VLOOKUP(B274,'c constant values '!$A$3:$O$368,8,FALSE)*'help sheet'!$M$11+VLOOKUP('TKK 2022'!B274,'c constant values '!$A$3:$O$368,14,FALSE)*'help sheet'!$M$13</f>
        <v>3.3424972000000004E-2</v>
      </c>
      <c r="R274" s="29"/>
      <c r="S274" s="30" t="s">
        <v>10</v>
      </c>
      <c r="T274" s="46">
        <f>+SUM(H$9:H274)</f>
        <v>63.593766470000197</v>
      </c>
      <c r="U274" s="46">
        <f>+SUM(I$9:I274)</f>
        <v>70.40541645399982</v>
      </c>
      <c r="V274" s="46">
        <f>+SUM(J$9:J274)</f>
        <v>64.360775546000099</v>
      </c>
      <c r="W274" s="46">
        <f>+SUM(K$9:K274)</f>
        <v>79.081365455000011</v>
      </c>
      <c r="X274" s="46">
        <f>+SUM(L$9:L274)</f>
        <v>71.653918139999746</v>
      </c>
      <c r="Y274" s="46">
        <f>+SUM(M$9:M274)</f>
        <v>71.171914750000155</v>
      </c>
      <c r="Z274" s="46">
        <f>+SUM(N$9:N274)</f>
        <v>66.092946430500078</v>
      </c>
      <c r="AA274" s="46">
        <f>+SUM(O$9:O274)</f>
        <v>69.800083255900091</v>
      </c>
      <c r="AB274" s="46">
        <f>+SUM(P$9:P274)</f>
        <v>69.218647735600129</v>
      </c>
      <c r="AC274" s="46">
        <f>+SUM(Q$9:Q274)</f>
        <v>63.989694523000054</v>
      </c>
    </row>
    <row r="275" spans="2:29" ht="14.25" x14ac:dyDescent="0.2">
      <c r="B275" s="31">
        <v>267</v>
      </c>
      <c r="C275" s="31">
        <v>359</v>
      </c>
      <c r="D275" s="48">
        <f t="shared" si="5"/>
        <v>44828</v>
      </c>
      <c r="E275" s="31" t="str">
        <f>VLOOKUP(WEEKDAY(D275),'help sheet'!$A$1:$B$7,2,FALSE)</f>
        <v>Σάββατο</v>
      </c>
      <c r="F275" s="31">
        <v>267</v>
      </c>
      <c r="G275" s="30" t="s">
        <v>10</v>
      </c>
      <c r="H275" s="49">
        <f>VLOOKUP(B275,'c constant values '!$A$3:$N$368,4,FALSE)*'help sheet'!$D$11</f>
        <v>1E-8</v>
      </c>
      <c r="I275" s="49">
        <f>VLOOKUP(B275,'c constant values '!$A$3:$O$368,6,FALSE)*'help sheet'!$E$11+VLOOKUP('TKK 2022'!B275,'c constant values '!$A$3:$O$368,10,FALSE)*'help sheet'!$E$12</f>
        <v>0.21598041700000001</v>
      </c>
      <c r="J275" s="49">
        <f>VLOOKUP(B275,'c constant values '!$A$3:$O$368,4,FALSE)*'help sheet'!$F$11+VLOOKUP('TKK 2022'!B275,'c constant values '!$A$3:$O$368,10,FALSE)*'help sheet'!$F$12</f>
        <v>2.3997833E-2</v>
      </c>
      <c r="K275" s="49">
        <f>VLOOKUP(B275,'c constant values '!$A$3:$O$368,4,FALSE)*'help sheet'!$G$11+VLOOKUP(B275,'c constant values '!$A$3:$O$368,11,FALSE)*'help sheet'!$G$14</f>
        <v>0.38793103000000001</v>
      </c>
      <c r="L275" s="49">
        <f>VLOOKUP(B275,'c constant values '!$A$3:$O$368,12,FALSE)*'help sheet'!$H$13</f>
        <v>0.22937738999999999</v>
      </c>
      <c r="M275" s="49">
        <f>VLOOKUP(B275,'c constant values '!$A$3:$O$368,13,FALSE)*'help sheet'!$I$13</f>
        <v>0.27773586</v>
      </c>
      <c r="N275" s="49">
        <f>VLOOKUP(B275,'c constant values '!$A$3:$O$368,8,FALSE)*'help sheet'!$J$11+VLOOKUP('TKK 2022'!B275,'c constant values '!$A$3:$O$368,14,FALSE)*'help sheet'!$J$13</f>
        <v>1E-8</v>
      </c>
      <c r="O275" s="49">
        <f>VLOOKUP(B275,'c constant values '!$A$3:$O$368,4,FALSE)*'help sheet'!$K$11+VLOOKUP('TKK 2022'!B275,'c constant values '!$A$3:$O$368,12,FALSE)*'help sheet'!$K$13</f>
        <v>0.17662059259999999</v>
      </c>
      <c r="P275" s="49">
        <f>VLOOKUP(B275,'c constant values '!$A$3:$O$368,6,FALSE)*'help sheet'!$L$11+VLOOKUP('TKK 2022'!B275,'c constant values '!$A$3:$O$368,13,FALSE)*'help sheet'!$L$13</f>
        <v>0.21385661450000001</v>
      </c>
      <c r="Q275" s="49">
        <f>VLOOKUP(B275,'c constant values '!$A$3:$O$368,8,FALSE)*'help sheet'!$M$11+VLOOKUP('TKK 2022'!B275,'c constant values '!$A$3:$O$368,14,FALSE)*'help sheet'!$M$13</f>
        <v>1.0000000000000002E-8</v>
      </c>
      <c r="R275" s="29"/>
      <c r="S275" s="30" t="s">
        <v>10</v>
      </c>
      <c r="T275" s="46">
        <f>+SUM(H$9:H275)</f>
        <v>63.593766480000198</v>
      </c>
      <c r="U275" s="46">
        <f>+SUM(I$9:I275)</f>
        <v>70.621396870999817</v>
      </c>
      <c r="V275" s="46">
        <f>+SUM(J$9:J275)</f>
        <v>64.384773379000094</v>
      </c>
      <c r="W275" s="46">
        <f>+SUM(K$9:K275)</f>
        <v>79.469296485000015</v>
      </c>
      <c r="X275" s="46">
        <f>+SUM(L$9:L275)</f>
        <v>71.883295529999742</v>
      </c>
      <c r="Y275" s="46">
        <f>+SUM(M$9:M275)</f>
        <v>71.449650610000162</v>
      </c>
      <c r="Z275" s="46">
        <f>+SUM(N$9:N275)</f>
        <v>66.092946440500072</v>
      </c>
      <c r="AA275" s="46">
        <f>+SUM(O$9:O275)</f>
        <v>69.976703848500094</v>
      </c>
      <c r="AB275" s="46">
        <f>+SUM(P$9:P275)</f>
        <v>69.432504350100132</v>
      </c>
      <c r="AC275" s="46">
        <f>+SUM(Q$9:Q275)</f>
        <v>63.989694533000055</v>
      </c>
    </row>
    <row r="276" spans="2:29" ht="14.25" x14ac:dyDescent="0.2">
      <c r="B276" s="31">
        <v>268</v>
      </c>
      <c r="C276" s="31">
        <v>360</v>
      </c>
      <c r="D276" s="48">
        <f t="shared" si="5"/>
        <v>44829</v>
      </c>
      <c r="E276" s="31" t="str">
        <f>VLOOKUP(WEEKDAY(D276),'help sheet'!$A$1:$B$7,2,FALSE)</f>
        <v>Κυριακή</v>
      </c>
      <c r="F276" s="31">
        <v>268</v>
      </c>
      <c r="G276" s="30" t="s">
        <v>10</v>
      </c>
      <c r="H276" s="49">
        <f>VLOOKUP(B276,'c constant values '!$A$3:$N$368,4,FALSE)*'help sheet'!$D$11</f>
        <v>1E-8</v>
      </c>
      <c r="I276" s="49">
        <f>VLOOKUP(B276,'c constant values '!$A$3:$O$368,6,FALSE)*'help sheet'!$E$11+VLOOKUP('TKK 2022'!B276,'c constant values '!$A$3:$O$368,10,FALSE)*'help sheet'!$E$12</f>
        <v>0.21598041700000001</v>
      </c>
      <c r="J276" s="49">
        <f>VLOOKUP(B276,'c constant values '!$A$3:$O$368,4,FALSE)*'help sheet'!$F$11+VLOOKUP('TKK 2022'!B276,'c constant values '!$A$3:$O$368,10,FALSE)*'help sheet'!$F$12</f>
        <v>2.3997833E-2</v>
      </c>
      <c r="K276" s="49">
        <f>VLOOKUP(B276,'c constant values '!$A$3:$O$368,4,FALSE)*'help sheet'!$G$11+VLOOKUP(B276,'c constant values '!$A$3:$O$368,11,FALSE)*'help sheet'!$G$14</f>
        <v>0.38793103000000001</v>
      </c>
      <c r="L276" s="49">
        <f>VLOOKUP(B276,'c constant values '!$A$3:$O$368,12,FALSE)*'help sheet'!$H$13</f>
        <v>0.22937738999999999</v>
      </c>
      <c r="M276" s="49">
        <f>VLOOKUP(B276,'c constant values '!$A$3:$O$368,13,FALSE)*'help sheet'!$I$13</f>
        <v>1E-8</v>
      </c>
      <c r="N276" s="49">
        <f>VLOOKUP(B276,'c constant values '!$A$3:$O$368,8,FALSE)*'help sheet'!$J$11+VLOOKUP('TKK 2022'!B276,'c constant values '!$A$3:$O$368,14,FALSE)*'help sheet'!$J$13</f>
        <v>1E-8</v>
      </c>
      <c r="O276" s="49">
        <f>VLOOKUP(B276,'c constant values '!$A$3:$O$368,4,FALSE)*'help sheet'!$K$11+VLOOKUP('TKK 2022'!B276,'c constant values '!$A$3:$O$368,12,FALSE)*'help sheet'!$K$13</f>
        <v>0.17662059259999999</v>
      </c>
      <c r="P276" s="49">
        <f>VLOOKUP(B276,'c constant values '!$A$3:$O$368,6,FALSE)*'help sheet'!$L$11+VLOOKUP('TKK 2022'!B276,'c constant values '!$A$3:$O$368,13,FALSE)*'help sheet'!$L$13</f>
        <v>1.0000000000000002E-8</v>
      </c>
      <c r="Q276" s="49">
        <f>VLOOKUP(B276,'c constant values '!$A$3:$O$368,8,FALSE)*'help sheet'!$M$11+VLOOKUP('TKK 2022'!B276,'c constant values '!$A$3:$O$368,14,FALSE)*'help sheet'!$M$13</f>
        <v>1.0000000000000002E-8</v>
      </c>
      <c r="R276" s="29"/>
      <c r="S276" s="30" t="s">
        <v>10</v>
      </c>
      <c r="T276" s="46">
        <f>+SUM(H$9:H276)</f>
        <v>63.593766490000199</v>
      </c>
      <c r="U276" s="46">
        <f>+SUM(I$9:I276)</f>
        <v>70.837377287999814</v>
      </c>
      <c r="V276" s="46">
        <f>+SUM(J$9:J276)</f>
        <v>64.40877121200009</v>
      </c>
      <c r="W276" s="46">
        <f>+SUM(K$9:K276)</f>
        <v>79.857227515000019</v>
      </c>
      <c r="X276" s="46">
        <f>+SUM(L$9:L276)</f>
        <v>72.112672919999738</v>
      </c>
      <c r="Y276" s="46">
        <f>+SUM(M$9:M276)</f>
        <v>71.449650620000156</v>
      </c>
      <c r="Z276" s="46">
        <f>+SUM(N$9:N276)</f>
        <v>66.092946450500065</v>
      </c>
      <c r="AA276" s="46">
        <f>+SUM(O$9:O276)</f>
        <v>70.153324441100096</v>
      </c>
      <c r="AB276" s="46">
        <f>+SUM(P$9:P276)</f>
        <v>69.432504360100125</v>
      </c>
      <c r="AC276" s="46">
        <f>+SUM(Q$9:Q276)</f>
        <v>63.989694543000056</v>
      </c>
    </row>
    <row r="277" spans="2:29" ht="14.25" x14ac:dyDescent="0.2">
      <c r="B277" s="31">
        <v>269</v>
      </c>
      <c r="C277" s="31">
        <v>361</v>
      </c>
      <c r="D277" s="48">
        <f t="shared" si="5"/>
        <v>44830</v>
      </c>
      <c r="E277" s="31" t="str">
        <f>VLOOKUP(WEEKDAY(D277),'help sheet'!$A$1:$B$7,2,FALSE)</f>
        <v>Δευτέρα</v>
      </c>
      <c r="F277" s="31">
        <v>269</v>
      </c>
      <c r="G277" s="30" t="s">
        <v>10</v>
      </c>
      <c r="H277" s="49">
        <f>VLOOKUP(B277,'c constant values '!$A$3:$N$368,4,FALSE)*'help sheet'!$D$11</f>
        <v>1E-8</v>
      </c>
      <c r="I277" s="49">
        <f>VLOOKUP(B277,'c constant values '!$A$3:$O$368,6,FALSE)*'help sheet'!$E$11+VLOOKUP('TKK 2022'!B277,'c constant values '!$A$3:$O$368,10,FALSE)*'help sheet'!$E$12</f>
        <v>0.21598041700000001</v>
      </c>
      <c r="J277" s="49">
        <f>VLOOKUP(B277,'c constant values '!$A$3:$O$368,4,FALSE)*'help sheet'!$F$11+VLOOKUP('TKK 2022'!B277,'c constant values '!$A$3:$O$368,10,FALSE)*'help sheet'!$F$12</f>
        <v>2.3997833E-2</v>
      </c>
      <c r="K277" s="49">
        <f>VLOOKUP(B277,'c constant values '!$A$3:$O$368,4,FALSE)*'help sheet'!$G$11+VLOOKUP(B277,'c constant values '!$A$3:$O$368,11,FALSE)*'help sheet'!$G$14</f>
        <v>0.38793103000000001</v>
      </c>
      <c r="L277" s="49">
        <f>VLOOKUP(B277,'c constant values '!$A$3:$O$368,12,FALSE)*'help sheet'!$H$13</f>
        <v>0.22937738999999999</v>
      </c>
      <c r="M277" s="49">
        <f>VLOOKUP(B277,'c constant values '!$A$3:$O$368,13,FALSE)*'help sheet'!$I$13</f>
        <v>0.27773586</v>
      </c>
      <c r="N277" s="49">
        <f>VLOOKUP(B277,'c constant values '!$A$3:$O$368,8,FALSE)*'help sheet'!$J$11+VLOOKUP('TKK 2022'!B277,'c constant values '!$A$3:$O$368,14,FALSE)*'help sheet'!$J$13</f>
        <v>0.11698737699999999</v>
      </c>
      <c r="O277" s="49">
        <f>VLOOKUP(B277,'c constant values '!$A$3:$O$368,4,FALSE)*'help sheet'!$K$11+VLOOKUP('TKK 2022'!B277,'c constant values '!$A$3:$O$368,12,FALSE)*'help sheet'!$K$13</f>
        <v>0.17662059259999999</v>
      </c>
      <c r="P277" s="49">
        <f>VLOOKUP(B277,'c constant values '!$A$3:$O$368,6,FALSE)*'help sheet'!$L$11+VLOOKUP('TKK 2022'!B277,'c constant values '!$A$3:$O$368,13,FALSE)*'help sheet'!$L$13</f>
        <v>0.21385661450000001</v>
      </c>
      <c r="Q277" s="49">
        <f>VLOOKUP(B277,'c constant values '!$A$3:$O$368,8,FALSE)*'help sheet'!$M$11+VLOOKUP('TKK 2022'!B277,'c constant values '!$A$3:$O$368,14,FALSE)*'help sheet'!$M$13</f>
        <v>3.3424972000000004E-2</v>
      </c>
      <c r="R277" s="29"/>
      <c r="S277" s="30" t="s">
        <v>10</v>
      </c>
      <c r="T277" s="46">
        <f>+SUM(H$9:H277)</f>
        <v>63.5937665000002</v>
      </c>
      <c r="U277" s="46">
        <f>+SUM(I$9:I277)</f>
        <v>71.053357704999812</v>
      </c>
      <c r="V277" s="46">
        <f>+SUM(J$9:J277)</f>
        <v>64.432769045000086</v>
      </c>
      <c r="W277" s="46">
        <f>+SUM(K$9:K277)</f>
        <v>80.245158545000024</v>
      </c>
      <c r="X277" s="46">
        <f>+SUM(L$9:L277)</f>
        <v>72.342050309999735</v>
      </c>
      <c r="Y277" s="46">
        <f>+SUM(M$9:M277)</f>
        <v>71.727386480000163</v>
      </c>
      <c r="Z277" s="46">
        <f>+SUM(N$9:N277)</f>
        <v>66.209933827500066</v>
      </c>
      <c r="AA277" s="46">
        <f>+SUM(O$9:O277)</f>
        <v>70.329945033700099</v>
      </c>
      <c r="AB277" s="46">
        <f>+SUM(P$9:P277)</f>
        <v>69.646360974600128</v>
      </c>
      <c r="AC277" s="46">
        <f>+SUM(Q$9:Q277)</f>
        <v>64.023119515000062</v>
      </c>
    </row>
    <row r="278" spans="2:29" ht="14.25" x14ac:dyDescent="0.2">
      <c r="B278" s="31">
        <v>270</v>
      </c>
      <c r="C278" s="31">
        <v>362</v>
      </c>
      <c r="D278" s="48">
        <f t="shared" si="5"/>
        <v>44831</v>
      </c>
      <c r="E278" s="31" t="str">
        <f>VLOOKUP(WEEKDAY(D278),'help sheet'!$A$1:$B$7,2,FALSE)</f>
        <v>Τρίτη</v>
      </c>
      <c r="F278" s="31">
        <v>270</v>
      </c>
      <c r="G278" s="30" t="s">
        <v>10</v>
      </c>
      <c r="H278" s="49">
        <f>VLOOKUP(B278,'c constant values '!$A$3:$N$368,4,FALSE)*'help sheet'!$D$11</f>
        <v>1E-8</v>
      </c>
      <c r="I278" s="49">
        <f>VLOOKUP(B278,'c constant values '!$A$3:$O$368,6,FALSE)*'help sheet'!$E$11+VLOOKUP('TKK 2022'!B278,'c constant values '!$A$3:$O$368,10,FALSE)*'help sheet'!$E$12</f>
        <v>0.21598041700000001</v>
      </c>
      <c r="J278" s="49">
        <f>VLOOKUP(B278,'c constant values '!$A$3:$O$368,4,FALSE)*'help sheet'!$F$11+VLOOKUP('TKK 2022'!B278,'c constant values '!$A$3:$O$368,10,FALSE)*'help sheet'!$F$12</f>
        <v>2.3997833E-2</v>
      </c>
      <c r="K278" s="49">
        <f>VLOOKUP(B278,'c constant values '!$A$3:$O$368,4,FALSE)*'help sheet'!$G$11+VLOOKUP(B278,'c constant values '!$A$3:$O$368,11,FALSE)*'help sheet'!$G$14</f>
        <v>0.38793103000000001</v>
      </c>
      <c r="L278" s="49">
        <f>VLOOKUP(B278,'c constant values '!$A$3:$O$368,12,FALSE)*'help sheet'!$H$13</f>
        <v>0.22937738999999999</v>
      </c>
      <c r="M278" s="49">
        <f>VLOOKUP(B278,'c constant values '!$A$3:$O$368,13,FALSE)*'help sheet'!$I$13</f>
        <v>0.27773586</v>
      </c>
      <c r="N278" s="49">
        <f>VLOOKUP(B278,'c constant values '!$A$3:$O$368,8,FALSE)*'help sheet'!$J$11+VLOOKUP('TKK 2022'!B278,'c constant values '!$A$3:$O$368,14,FALSE)*'help sheet'!$J$13</f>
        <v>0.11698737699999999</v>
      </c>
      <c r="O278" s="49">
        <f>VLOOKUP(B278,'c constant values '!$A$3:$O$368,4,FALSE)*'help sheet'!$K$11+VLOOKUP('TKK 2022'!B278,'c constant values '!$A$3:$O$368,12,FALSE)*'help sheet'!$K$13</f>
        <v>0.17662059259999999</v>
      </c>
      <c r="P278" s="49">
        <f>VLOOKUP(B278,'c constant values '!$A$3:$O$368,6,FALSE)*'help sheet'!$L$11+VLOOKUP('TKK 2022'!B278,'c constant values '!$A$3:$O$368,13,FALSE)*'help sheet'!$L$13</f>
        <v>0.21385661450000001</v>
      </c>
      <c r="Q278" s="49">
        <f>VLOOKUP(B278,'c constant values '!$A$3:$O$368,8,FALSE)*'help sheet'!$M$11+VLOOKUP('TKK 2022'!B278,'c constant values '!$A$3:$O$368,14,FALSE)*'help sheet'!$M$13</f>
        <v>3.3424972000000004E-2</v>
      </c>
      <c r="R278" s="29"/>
      <c r="S278" s="30" t="s">
        <v>10</v>
      </c>
      <c r="T278" s="46">
        <f>+SUM(H$9:H278)</f>
        <v>63.593766510000201</v>
      </c>
      <c r="U278" s="46">
        <f>+SUM(I$9:I278)</f>
        <v>71.269338121999809</v>
      </c>
      <c r="V278" s="46">
        <f>+SUM(J$9:J278)</f>
        <v>64.456766878000082</v>
      </c>
      <c r="W278" s="46">
        <f>+SUM(K$9:K278)</f>
        <v>80.633089575000028</v>
      </c>
      <c r="X278" s="46">
        <f>+SUM(L$9:L278)</f>
        <v>72.571427699999731</v>
      </c>
      <c r="Y278" s="46">
        <f>+SUM(M$9:M278)</f>
        <v>72.00512234000017</v>
      </c>
      <c r="Z278" s="46">
        <f>+SUM(N$9:N278)</f>
        <v>66.326921204500067</v>
      </c>
      <c r="AA278" s="46">
        <f>+SUM(O$9:O278)</f>
        <v>70.506565626300102</v>
      </c>
      <c r="AB278" s="46">
        <f>+SUM(P$9:P278)</f>
        <v>69.860217589100131</v>
      </c>
      <c r="AC278" s="46">
        <f>+SUM(Q$9:Q278)</f>
        <v>64.056544487000068</v>
      </c>
    </row>
    <row r="279" spans="2:29" ht="14.25" x14ac:dyDescent="0.2">
      <c r="B279" s="31">
        <v>271</v>
      </c>
      <c r="C279" s="31">
        <v>363</v>
      </c>
      <c r="D279" s="48">
        <f t="shared" si="5"/>
        <v>44832</v>
      </c>
      <c r="E279" s="31" t="str">
        <f>VLOOKUP(WEEKDAY(D279),'help sheet'!$A$1:$B$7,2,FALSE)</f>
        <v>Τετάρτη</v>
      </c>
      <c r="F279" s="31">
        <v>271</v>
      </c>
      <c r="G279" s="30" t="s">
        <v>10</v>
      </c>
      <c r="H279" s="49">
        <f>VLOOKUP(B279,'c constant values '!$A$3:$N$368,4,FALSE)*'help sheet'!$D$11</f>
        <v>1E-8</v>
      </c>
      <c r="I279" s="49">
        <f>VLOOKUP(B279,'c constant values '!$A$3:$O$368,6,FALSE)*'help sheet'!$E$11+VLOOKUP('TKK 2022'!B279,'c constant values '!$A$3:$O$368,10,FALSE)*'help sheet'!$E$12</f>
        <v>0.21598041700000001</v>
      </c>
      <c r="J279" s="49">
        <f>VLOOKUP(B279,'c constant values '!$A$3:$O$368,4,FALSE)*'help sheet'!$F$11+VLOOKUP('TKK 2022'!B279,'c constant values '!$A$3:$O$368,10,FALSE)*'help sheet'!$F$12</f>
        <v>2.3997833E-2</v>
      </c>
      <c r="K279" s="49">
        <f>VLOOKUP(B279,'c constant values '!$A$3:$O$368,4,FALSE)*'help sheet'!$G$11+VLOOKUP(B279,'c constant values '!$A$3:$O$368,11,FALSE)*'help sheet'!$G$14</f>
        <v>0.38793103000000001</v>
      </c>
      <c r="L279" s="49">
        <f>VLOOKUP(B279,'c constant values '!$A$3:$O$368,12,FALSE)*'help sheet'!$H$13</f>
        <v>0.22937738999999999</v>
      </c>
      <c r="M279" s="49">
        <f>VLOOKUP(B279,'c constant values '!$A$3:$O$368,13,FALSE)*'help sheet'!$I$13</f>
        <v>0.27773586</v>
      </c>
      <c r="N279" s="49">
        <f>VLOOKUP(B279,'c constant values '!$A$3:$O$368,8,FALSE)*'help sheet'!$J$11+VLOOKUP('TKK 2022'!B279,'c constant values '!$A$3:$O$368,14,FALSE)*'help sheet'!$J$13</f>
        <v>0.11698737699999999</v>
      </c>
      <c r="O279" s="49">
        <f>VLOOKUP(B279,'c constant values '!$A$3:$O$368,4,FALSE)*'help sheet'!$K$11+VLOOKUP('TKK 2022'!B279,'c constant values '!$A$3:$O$368,12,FALSE)*'help sheet'!$K$13</f>
        <v>0.17662059259999999</v>
      </c>
      <c r="P279" s="49">
        <f>VLOOKUP(B279,'c constant values '!$A$3:$O$368,6,FALSE)*'help sheet'!$L$11+VLOOKUP('TKK 2022'!B279,'c constant values '!$A$3:$O$368,13,FALSE)*'help sheet'!$L$13</f>
        <v>0.21385661450000001</v>
      </c>
      <c r="Q279" s="49">
        <f>VLOOKUP(B279,'c constant values '!$A$3:$O$368,8,FALSE)*'help sheet'!$M$11+VLOOKUP('TKK 2022'!B279,'c constant values '!$A$3:$O$368,14,FALSE)*'help sheet'!$M$13</f>
        <v>3.3424972000000004E-2</v>
      </c>
      <c r="R279" s="29"/>
      <c r="S279" s="30" t="s">
        <v>10</v>
      </c>
      <c r="T279" s="46">
        <f>+SUM(H$9:H279)</f>
        <v>63.593766520000202</v>
      </c>
      <c r="U279" s="46">
        <f>+SUM(I$9:I279)</f>
        <v>71.485318538999806</v>
      </c>
      <c r="V279" s="46">
        <f>+SUM(J$9:J279)</f>
        <v>64.480764711000077</v>
      </c>
      <c r="W279" s="46">
        <f>+SUM(K$9:K279)</f>
        <v>81.021020605000032</v>
      </c>
      <c r="X279" s="46">
        <f>+SUM(L$9:L279)</f>
        <v>72.800805089999727</v>
      </c>
      <c r="Y279" s="46">
        <f>+SUM(M$9:M279)</f>
        <v>72.282858200000177</v>
      </c>
      <c r="Z279" s="46">
        <f>+SUM(N$9:N279)</f>
        <v>66.443908581500068</v>
      </c>
      <c r="AA279" s="46">
        <f>+SUM(O$9:O279)</f>
        <v>70.683186218900104</v>
      </c>
      <c r="AB279" s="46">
        <f>+SUM(P$9:P279)</f>
        <v>70.074074203600134</v>
      </c>
      <c r="AC279" s="46">
        <f>+SUM(Q$9:Q279)</f>
        <v>64.089969459000073</v>
      </c>
    </row>
    <row r="280" spans="2:29" ht="14.25" x14ac:dyDescent="0.2">
      <c r="B280" s="31">
        <v>272</v>
      </c>
      <c r="C280" s="31">
        <v>364</v>
      </c>
      <c r="D280" s="48">
        <f t="shared" si="5"/>
        <v>44833</v>
      </c>
      <c r="E280" s="31" t="str">
        <f>VLOOKUP(WEEKDAY(D280),'help sheet'!$A$1:$B$7,2,FALSE)</f>
        <v>Πέμπτη</v>
      </c>
      <c r="F280" s="31">
        <v>272</v>
      </c>
      <c r="G280" s="30" t="s">
        <v>10</v>
      </c>
      <c r="H280" s="49">
        <f>VLOOKUP(B280,'c constant values '!$A$3:$N$368,4,FALSE)*'help sheet'!$D$11</f>
        <v>1E-8</v>
      </c>
      <c r="I280" s="49">
        <f>VLOOKUP(B280,'c constant values '!$A$3:$O$368,6,FALSE)*'help sheet'!$E$11+VLOOKUP('TKK 2022'!B280,'c constant values '!$A$3:$O$368,10,FALSE)*'help sheet'!$E$12</f>
        <v>0.21598041700000001</v>
      </c>
      <c r="J280" s="49">
        <f>VLOOKUP(B280,'c constant values '!$A$3:$O$368,4,FALSE)*'help sheet'!$F$11+VLOOKUP('TKK 2022'!B280,'c constant values '!$A$3:$O$368,10,FALSE)*'help sheet'!$F$12</f>
        <v>2.3997833E-2</v>
      </c>
      <c r="K280" s="49">
        <f>VLOOKUP(B280,'c constant values '!$A$3:$O$368,4,FALSE)*'help sheet'!$G$11+VLOOKUP(B280,'c constant values '!$A$3:$O$368,11,FALSE)*'help sheet'!$G$14</f>
        <v>0.38793103000000001</v>
      </c>
      <c r="L280" s="49">
        <f>VLOOKUP(B280,'c constant values '!$A$3:$O$368,12,FALSE)*'help sheet'!$H$13</f>
        <v>0.22937738999999999</v>
      </c>
      <c r="M280" s="49">
        <f>VLOOKUP(B280,'c constant values '!$A$3:$O$368,13,FALSE)*'help sheet'!$I$13</f>
        <v>0.27773586</v>
      </c>
      <c r="N280" s="49">
        <f>VLOOKUP(B280,'c constant values '!$A$3:$O$368,8,FALSE)*'help sheet'!$J$11+VLOOKUP('TKK 2022'!B280,'c constant values '!$A$3:$O$368,14,FALSE)*'help sheet'!$J$13</f>
        <v>0.11698737699999999</v>
      </c>
      <c r="O280" s="49">
        <f>VLOOKUP(B280,'c constant values '!$A$3:$O$368,4,FALSE)*'help sheet'!$K$11+VLOOKUP('TKK 2022'!B280,'c constant values '!$A$3:$O$368,12,FALSE)*'help sheet'!$K$13</f>
        <v>0.17662059259999999</v>
      </c>
      <c r="P280" s="49">
        <f>VLOOKUP(B280,'c constant values '!$A$3:$O$368,6,FALSE)*'help sheet'!$L$11+VLOOKUP('TKK 2022'!B280,'c constant values '!$A$3:$O$368,13,FALSE)*'help sheet'!$L$13</f>
        <v>0.21385661450000001</v>
      </c>
      <c r="Q280" s="49">
        <f>VLOOKUP(B280,'c constant values '!$A$3:$O$368,8,FALSE)*'help sheet'!$M$11+VLOOKUP('TKK 2022'!B280,'c constant values '!$A$3:$O$368,14,FALSE)*'help sheet'!$M$13</f>
        <v>3.3424972000000004E-2</v>
      </c>
      <c r="R280" s="29"/>
      <c r="S280" s="30" t="s">
        <v>10</v>
      </c>
      <c r="T280" s="46">
        <f>+SUM(H$9:H280)</f>
        <v>63.593766530000202</v>
      </c>
      <c r="U280" s="46">
        <f>+SUM(I$9:I280)</f>
        <v>71.701298955999803</v>
      </c>
      <c r="V280" s="46">
        <f>+SUM(J$9:J280)</f>
        <v>64.504762544000073</v>
      </c>
      <c r="W280" s="46">
        <f>+SUM(K$9:K280)</f>
        <v>81.408951635000037</v>
      </c>
      <c r="X280" s="46">
        <f>+SUM(L$9:L280)</f>
        <v>73.030182479999723</v>
      </c>
      <c r="Y280" s="46">
        <f>+SUM(M$9:M280)</f>
        <v>72.560594060000184</v>
      </c>
      <c r="Z280" s="46">
        <f>+SUM(N$9:N280)</f>
        <v>66.560895958500069</v>
      </c>
      <c r="AA280" s="46">
        <f>+SUM(O$9:O280)</f>
        <v>70.859806811500107</v>
      </c>
      <c r="AB280" s="46">
        <f>+SUM(P$9:P280)</f>
        <v>70.287930818100136</v>
      </c>
      <c r="AC280" s="46">
        <f>+SUM(Q$9:Q280)</f>
        <v>64.123394431000079</v>
      </c>
    </row>
    <row r="281" spans="2:29" ht="14.25" x14ac:dyDescent="0.2">
      <c r="B281" s="31">
        <v>273</v>
      </c>
      <c r="C281" s="31">
        <v>365</v>
      </c>
      <c r="D281" s="48">
        <f t="shared" si="5"/>
        <v>44834</v>
      </c>
      <c r="E281" s="31" t="str">
        <f>VLOOKUP(WEEKDAY(D281),'help sheet'!$A$1:$B$7,2,FALSE)</f>
        <v xml:space="preserve">Παρασκευή </v>
      </c>
      <c r="F281" s="31">
        <v>273</v>
      </c>
      <c r="G281" s="30" t="s">
        <v>10</v>
      </c>
      <c r="H281" s="49">
        <f>VLOOKUP(B281,'c constant values '!$A$3:$N$368,4,FALSE)*'help sheet'!$D$11</f>
        <v>1E-8</v>
      </c>
      <c r="I281" s="49">
        <f>VLOOKUP(B281,'c constant values '!$A$3:$O$368,6,FALSE)*'help sheet'!$E$11+VLOOKUP('TKK 2022'!B281,'c constant values '!$A$3:$O$368,10,FALSE)*'help sheet'!$E$12</f>
        <v>0.21598041700000001</v>
      </c>
      <c r="J281" s="49">
        <f>VLOOKUP(B281,'c constant values '!$A$3:$O$368,4,FALSE)*'help sheet'!$F$11+VLOOKUP('TKK 2022'!B281,'c constant values '!$A$3:$O$368,10,FALSE)*'help sheet'!$F$12</f>
        <v>2.3997833E-2</v>
      </c>
      <c r="K281" s="49">
        <f>VLOOKUP(B281,'c constant values '!$A$3:$O$368,4,FALSE)*'help sheet'!$G$11+VLOOKUP(B281,'c constant values '!$A$3:$O$368,11,FALSE)*'help sheet'!$G$14</f>
        <v>0.38793103000000001</v>
      </c>
      <c r="L281" s="49">
        <f>VLOOKUP(B281,'c constant values '!$A$3:$O$368,12,FALSE)*'help sheet'!$H$13</f>
        <v>0.22937738999999999</v>
      </c>
      <c r="M281" s="49">
        <f>VLOOKUP(B281,'c constant values '!$A$3:$O$368,13,FALSE)*'help sheet'!$I$13</f>
        <v>0.27773586</v>
      </c>
      <c r="N281" s="49">
        <f>VLOOKUP(B281,'c constant values '!$A$3:$O$368,8,FALSE)*'help sheet'!$J$11+VLOOKUP('TKK 2022'!B281,'c constant values '!$A$3:$O$368,14,FALSE)*'help sheet'!$J$13</f>
        <v>0.11698737699999999</v>
      </c>
      <c r="O281" s="49">
        <f>VLOOKUP(B281,'c constant values '!$A$3:$O$368,4,FALSE)*'help sheet'!$K$11+VLOOKUP('TKK 2022'!B281,'c constant values '!$A$3:$O$368,12,FALSE)*'help sheet'!$K$13</f>
        <v>0.17662059259999999</v>
      </c>
      <c r="P281" s="49">
        <f>VLOOKUP(B281,'c constant values '!$A$3:$O$368,6,FALSE)*'help sheet'!$L$11+VLOOKUP('TKK 2022'!B281,'c constant values '!$A$3:$O$368,13,FALSE)*'help sheet'!$L$13</f>
        <v>0.21385661450000001</v>
      </c>
      <c r="Q281" s="49">
        <f>VLOOKUP(B281,'c constant values '!$A$3:$O$368,8,FALSE)*'help sheet'!$M$11+VLOOKUP('TKK 2022'!B281,'c constant values '!$A$3:$O$368,14,FALSE)*'help sheet'!$M$13</f>
        <v>3.3424972000000004E-2</v>
      </c>
      <c r="R281" s="29"/>
      <c r="S281" s="30" t="s">
        <v>10</v>
      </c>
      <c r="T281" s="46">
        <f>+SUM(H$9:H281)</f>
        <v>63.593766540000203</v>
      </c>
      <c r="U281" s="46">
        <f>+SUM(I$9:I281)</f>
        <v>71.917279372999801</v>
      </c>
      <c r="V281" s="46">
        <f>+SUM(J$9:J281)</f>
        <v>64.528760377000069</v>
      </c>
      <c r="W281" s="46">
        <f>+SUM(K$9:K281)</f>
        <v>81.796882665000041</v>
      </c>
      <c r="X281" s="46">
        <f>+SUM(L$9:L281)</f>
        <v>73.25955986999972</v>
      </c>
      <c r="Y281" s="46">
        <f>+SUM(M$9:M281)</f>
        <v>72.838329920000191</v>
      </c>
      <c r="Z281" s="46">
        <f>+SUM(N$9:N281)</f>
        <v>66.67788333550007</v>
      </c>
      <c r="AA281" s="46">
        <f>+SUM(O$9:O281)</f>
        <v>71.03642740410011</v>
      </c>
      <c r="AB281" s="46">
        <f>+SUM(P$9:P281)</f>
        <v>70.501787432600139</v>
      </c>
      <c r="AC281" s="46">
        <f>+SUM(Q$9:Q281)</f>
        <v>64.156819403000085</v>
      </c>
    </row>
    <row r="282" spans="2:29" ht="14.25" x14ac:dyDescent="0.2">
      <c r="B282" s="31">
        <v>274</v>
      </c>
      <c r="C282" s="31">
        <v>1</v>
      </c>
      <c r="D282" s="48">
        <f t="shared" si="5"/>
        <v>44835</v>
      </c>
      <c r="E282" s="31" t="str">
        <f>VLOOKUP(WEEKDAY(D282),'help sheet'!$A$1:$B$7,2,FALSE)</f>
        <v>Σάββατο</v>
      </c>
      <c r="F282" s="31">
        <v>274</v>
      </c>
      <c r="G282" s="30" t="s">
        <v>10</v>
      </c>
      <c r="H282" s="49">
        <f>VLOOKUP(B282,'c constant values '!$A$3:$N$368,4,FALSE)*'help sheet'!$D$11</f>
        <v>1E-8</v>
      </c>
      <c r="I282" s="49">
        <f>VLOOKUP(B282,'c constant values '!$A$3:$O$368,6,FALSE)*'help sheet'!$E$11+VLOOKUP('TKK 2022'!B282,'c constant values '!$A$3:$O$368,10,FALSE)*'help sheet'!$E$12</f>
        <v>0.23599322199999997</v>
      </c>
      <c r="J282" s="49">
        <f>VLOOKUP(B282,'c constant values '!$A$3:$O$368,4,FALSE)*'help sheet'!$F$11+VLOOKUP('TKK 2022'!B282,'c constant values '!$A$3:$O$368,10,FALSE)*'help sheet'!$F$12</f>
        <v>2.6221477999999996E-2</v>
      </c>
      <c r="K282" s="49">
        <f>VLOOKUP(B282,'c constant values '!$A$3:$O$368,4,FALSE)*'help sheet'!$G$11+VLOOKUP(B282,'c constant values '!$A$3:$O$368,11,FALSE)*'help sheet'!$G$14</f>
        <v>1E-8</v>
      </c>
      <c r="L282" s="49">
        <f>VLOOKUP(B282,'c constant values '!$A$3:$O$368,12,FALSE)*'help sheet'!$H$13</f>
        <v>0.2446846</v>
      </c>
      <c r="M282" s="49">
        <f>VLOOKUP(B282,'c constant values '!$A$3:$O$368,13,FALSE)*'help sheet'!$I$13</f>
        <v>0.29627021999999997</v>
      </c>
      <c r="N282" s="49">
        <f>VLOOKUP(B282,'c constant values '!$A$3:$O$368,8,FALSE)*'help sheet'!$J$11+VLOOKUP('TKK 2022'!B282,'c constant values '!$A$3:$O$368,14,FALSE)*'help sheet'!$J$13</f>
        <v>1E-8</v>
      </c>
      <c r="O282" s="49">
        <f>VLOOKUP(B282,'c constant values '!$A$3:$O$368,4,FALSE)*'help sheet'!$K$11+VLOOKUP('TKK 2022'!B282,'c constant values '!$A$3:$O$368,12,FALSE)*'help sheet'!$K$13</f>
        <v>0.1884071443</v>
      </c>
      <c r="P282" s="49">
        <f>VLOOKUP(B282,'c constant values '!$A$3:$O$368,6,FALSE)*'help sheet'!$L$11+VLOOKUP('TKK 2022'!B282,'c constant values '!$A$3:$O$368,13,FALSE)*'help sheet'!$L$13</f>
        <v>0.22812807169999999</v>
      </c>
      <c r="Q282" s="49">
        <f>VLOOKUP(B282,'c constant values '!$A$3:$O$368,8,FALSE)*'help sheet'!$M$11+VLOOKUP('TKK 2022'!B282,'c constant values '!$A$3:$O$368,14,FALSE)*'help sheet'!$M$13</f>
        <v>1.0000000000000002E-8</v>
      </c>
      <c r="R282" s="29"/>
      <c r="S282" s="30" t="s">
        <v>10</v>
      </c>
      <c r="T282" s="46">
        <f>+SUM(H$9:H282)</f>
        <v>63.593766550000204</v>
      </c>
      <c r="U282" s="46">
        <f>+SUM(I$9:I282)</f>
        <v>72.153272594999805</v>
      </c>
      <c r="V282" s="46">
        <f>+SUM(J$9:J282)</f>
        <v>64.554981855000065</v>
      </c>
      <c r="W282" s="46">
        <f>+SUM(K$9:K282)</f>
        <v>81.796882675000035</v>
      </c>
      <c r="X282" s="46">
        <f>+SUM(L$9:L282)</f>
        <v>73.504244469999719</v>
      </c>
      <c r="Y282" s="46">
        <f>+SUM(M$9:M282)</f>
        <v>73.134600140000188</v>
      </c>
      <c r="Z282" s="46">
        <f>+SUM(N$9:N282)</f>
        <v>66.677883345500064</v>
      </c>
      <c r="AA282" s="46">
        <f>+SUM(O$9:O282)</f>
        <v>71.224834548400111</v>
      </c>
      <c r="AB282" s="46">
        <f>+SUM(P$9:P282)</f>
        <v>70.729915504300138</v>
      </c>
      <c r="AC282" s="46">
        <f>+SUM(Q$9:Q282)</f>
        <v>64.156819413000079</v>
      </c>
    </row>
    <row r="283" spans="2:29" ht="14.25" x14ac:dyDescent="0.2">
      <c r="B283" s="31">
        <v>275</v>
      </c>
      <c r="C283" s="31">
        <v>2</v>
      </c>
      <c r="D283" s="48">
        <f t="shared" si="5"/>
        <v>44836</v>
      </c>
      <c r="E283" s="31" t="str">
        <f>VLOOKUP(WEEKDAY(D283),'help sheet'!$A$1:$B$7,2,FALSE)</f>
        <v>Κυριακή</v>
      </c>
      <c r="F283" s="31">
        <v>275</v>
      </c>
      <c r="G283" s="30" t="s">
        <v>10</v>
      </c>
      <c r="H283" s="49">
        <f>VLOOKUP(B283,'c constant values '!$A$3:$N$368,4,FALSE)*'help sheet'!$D$11</f>
        <v>1E-8</v>
      </c>
      <c r="I283" s="49">
        <f>VLOOKUP(B283,'c constant values '!$A$3:$O$368,6,FALSE)*'help sheet'!$E$11+VLOOKUP('TKK 2022'!B283,'c constant values '!$A$3:$O$368,10,FALSE)*'help sheet'!$E$12</f>
        <v>0.23599322199999997</v>
      </c>
      <c r="J283" s="49">
        <f>VLOOKUP(B283,'c constant values '!$A$3:$O$368,4,FALSE)*'help sheet'!$F$11+VLOOKUP('TKK 2022'!B283,'c constant values '!$A$3:$O$368,10,FALSE)*'help sheet'!$F$12</f>
        <v>2.6221477999999996E-2</v>
      </c>
      <c r="K283" s="49">
        <f>VLOOKUP(B283,'c constant values '!$A$3:$O$368,4,FALSE)*'help sheet'!$G$11+VLOOKUP(B283,'c constant values '!$A$3:$O$368,11,FALSE)*'help sheet'!$G$14</f>
        <v>1E-8</v>
      </c>
      <c r="L283" s="49">
        <f>VLOOKUP(B283,'c constant values '!$A$3:$O$368,12,FALSE)*'help sheet'!$H$13</f>
        <v>0.2446846</v>
      </c>
      <c r="M283" s="49">
        <f>VLOOKUP(B283,'c constant values '!$A$3:$O$368,13,FALSE)*'help sheet'!$I$13</f>
        <v>1E-8</v>
      </c>
      <c r="N283" s="49">
        <f>VLOOKUP(B283,'c constant values '!$A$3:$O$368,8,FALSE)*'help sheet'!$J$11+VLOOKUP('TKK 2022'!B283,'c constant values '!$A$3:$O$368,14,FALSE)*'help sheet'!$J$13</f>
        <v>1E-8</v>
      </c>
      <c r="O283" s="49">
        <f>VLOOKUP(B283,'c constant values '!$A$3:$O$368,4,FALSE)*'help sheet'!$K$11+VLOOKUP('TKK 2022'!B283,'c constant values '!$A$3:$O$368,12,FALSE)*'help sheet'!$K$13</f>
        <v>0.1884071443</v>
      </c>
      <c r="P283" s="49">
        <f>VLOOKUP(B283,'c constant values '!$A$3:$O$368,6,FALSE)*'help sheet'!$L$11+VLOOKUP('TKK 2022'!B283,'c constant values '!$A$3:$O$368,13,FALSE)*'help sheet'!$L$13</f>
        <v>1.0000000000000002E-8</v>
      </c>
      <c r="Q283" s="49">
        <f>VLOOKUP(B283,'c constant values '!$A$3:$O$368,8,FALSE)*'help sheet'!$M$11+VLOOKUP('TKK 2022'!B283,'c constant values '!$A$3:$O$368,14,FALSE)*'help sheet'!$M$13</f>
        <v>1.0000000000000002E-8</v>
      </c>
      <c r="R283" s="29"/>
      <c r="S283" s="30" t="s">
        <v>10</v>
      </c>
      <c r="T283" s="46">
        <f>+SUM(H$9:H283)</f>
        <v>63.593766560000205</v>
      </c>
      <c r="U283" s="46">
        <f>+SUM(I$9:I283)</f>
        <v>72.38926581699981</v>
      </c>
      <c r="V283" s="46">
        <f>+SUM(J$9:J283)</f>
        <v>64.581203333000062</v>
      </c>
      <c r="W283" s="46">
        <f>+SUM(K$9:K283)</f>
        <v>81.796882685000028</v>
      </c>
      <c r="X283" s="46">
        <f>+SUM(L$9:L283)</f>
        <v>73.748929069999718</v>
      </c>
      <c r="Y283" s="46">
        <f>+SUM(M$9:M283)</f>
        <v>73.134600150000182</v>
      </c>
      <c r="Z283" s="46">
        <f>+SUM(N$9:N283)</f>
        <v>66.677883355500057</v>
      </c>
      <c r="AA283" s="46">
        <f>+SUM(O$9:O283)</f>
        <v>71.413241692700112</v>
      </c>
      <c r="AB283" s="46">
        <f>+SUM(P$9:P283)</f>
        <v>70.729915514300131</v>
      </c>
      <c r="AC283" s="46">
        <f>+SUM(Q$9:Q283)</f>
        <v>64.156819423000073</v>
      </c>
    </row>
    <row r="284" spans="2:29" ht="14.25" x14ac:dyDescent="0.2">
      <c r="B284" s="31">
        <v>276</v>
      </c>
      <c r="C284" s="31">
        <v>3</v>
      </c>
      <c r="D284" s="48">
        <f t="shared" si="5"/>
        <v>44837</v>
      </c>
      <c r="E284" s="31" t="str">
        <f>VLOOKUP(WEEKDAY(D284),'help sheet'!$A$1:$B$7,2,FALSE)</f>
        <v>Δευτέρα</v>
      </c>
      <c r="F284" s="31">
        <v>276</v>
      </c>
      <c r="G284" s="30" t="s">
        <v>10</v>
      </c>
      <c r="H284" s="49">
        <f>VLOOKUP(B284,'c constant values '!$A$3:$N$368,4,FALSE)*'help sheet'!$D$11</f>
        <v>1E-8</v>
      </c>
      <c r="I284" s="49">
        <f>VLOOKUP(B284,'c constant values '!$A$3:$O$368,6,FALSE)*'help sheet'!$E$11+VLOOKUP('TKK 2022'!B284,'c constant values '!$A$3:$O$368,10,FALSE)*'help sheet'!$E$12</f>
        <v>0.23599322199999997</v>
      </c>
      <c r="J284" s="49">
        <f>VLOOKUP(B284,'c constant values '!$A$3:$O$368,4,FALSE)*'help sheet'!$F$11+VLOOKUP('TKK 2022'!B284,'c constant values '!$A$3:$O$368,10,FALSE)*'help sheet'!$F$12</f>
        <v>2.6221477999999996E-2</v>
      </c>
      <c r="K284" s="49">
        <f>VLOOKUP(B284,'c constant values '!$A$3:$O$368,4,FALSE)*'help sheet'!$G$11+VLOOKUP(B284,'c constant values '!$A$3:$O$368,11,FALSE)*'help sheet'!$G$14</f>
        <v>1E-8</v>
      </c>
      <c r="L284" s="49">
        <f>VLOOKUP(B284,'c constant values '!$A$3:$O$368,12,FALSE)*'help sheet'!$H$13</f>
        <v>0.2446846</v>
      </c>
      <c r="M284" s="49">
        <f>VLOOKUP(B284,'c constant values '!$A$3:$O$368,13,FALSE)*'help sheet'!$I$13</f>
        <v>0.29627021999999997</v>
      </c>
      <c r="N284" s="49">
        <f>VLOOKUP(B284,'c constant values '!$A$3:$O$368,8,FALSE)*'help sheet'!$J$11+VLOOKUP('TKK 2022'!B284,'c constant values '!$A$3:$O$368,14,FALSE)*'help sheet'!$J$13</f>
        <v>0.12479438249999998</v>
      </c>
      <c r="O284" s="49">
        <f>VLOOKUP(B284,'c constant values '!$A$3:$O$368,4,FALSE)*'help sheet'!$K$11+VLOOKUP('TKK 2022'!B284,'c constant values '!$A$3:$O$368,12,FALSE)*'help sheet'!$K$13</f>
        <v>0.1884071443</v>
      </c>
      <c r="P284" s="49">
        <f>VLOOKUP(B284,'c constant values '!$A$3:$O$368,6,FALSE)*'help sheet'!$L$11+VLOOKUP('TKK 2022'!B284,'c constant values '!$A$3:$O$368,13,FALSE)*'help sheet'!$L$13</f>
        <v>0.22812807169999999</v>
      </c>
      <c r="Q284" s="49">
        <f>VLOOKUP(B284,'c constant values '!$A$3:$O$368,8,FALSE)*'help sheet'!$M$11+VLOOKUP('TKK 2022'!B284,'c constant values '!$A$3:$O$368,14,FALSE)*'help sheet'!$M$13</f>
        <v>3.5655545000000004E-2</v>
      </c>
      <c r="R284" s="29"/>
      <c r="S284" s="30" t="s">
        <v>10</v>
      </c>
      <c r="T284" s="46">
        <f>+SUM(H$9:H284)</f>
        <v>63.593766570000206</v>
      </c>
      <c r="U284" s="46">
        <f>+SUM(I$9:I284)</f>
        <v>72.625259038999815</v>
      </c>
      <c r="V284" s="46">
        <f>+SUM(J$9:J284)</f>
        <v>64.607424811000058</v>
      </c>
      <c r="W284" s="46">
        <f>+SUM(K$9:K284)</f>
        <v>81.796882695000022</v>
      </c>
      <c r="X284" s="46">
        <f>+SUM(L$9:L284)</f>
        <v>73.993613669999718</v>
      </c>
      <c r="Y284" s="46">
        <f>+SUM(M$9:M284)</f>
        <v>73.430870370000179</v>
      </c>
      <c r="Z284" s="46">
        <f>+SUM(N$9:N284)</f>
        <v>66.802677738000057</v>
      </c>
      <c r="AA284" s="46">
        <f>+SUM(O$9:O284)</f>
        <v>71.601648837000113</v>
      </c>
      <c r="AB284" s="46">
        <f>+SUM(P$9:P284)</f>
        <v>70.95804358600013</v>
      </c>
      <c r="AC284" s="46">
        <f>+SUM(Q$9:Q284)</f>
        <v>64.19247496800007</v>
      </c>
    </row>
    <row r="285" spans="2:29" ht="14.25" x14ac:dyDescent="0.2">
      <c r="B285" s="31">
        <v>277</v>
      </c>
      <c r="C285" s="31">
        <v>4</v>
      </c>
      <c r="D285" s="48">
        <f t="shared" si="5"/>
        <v>44838</v>
      </c>
      <c r="E285" s="31" t="str">
        <f>VLOOKUP(WEEKDAY(D285),'help sheet'!$A$1:$B$7,2,FALSE)</f>
        <v>Τρίτη</v>
      </c>
      <c r="F285" s="31">
        <v>277</v>
      </c>
      <c r="G285" s="30" t="s">
        <v>10</v>
      </c>
      <c r="H285" s="49">
        <f>VLOOKUP(B285,'c constant values '!$A$3:$N$368,4,FALSE)*'help sheet'!$D$11</f>
        <v>1E-8</v>
      </c>
      <c r="I285" s="49">
        <f>VLOOKUP(B285,'c constant values '!$A$3:$O$368,6,FALSE)*'help sheet'!$E$11+VLOOKUP('TKK 2022'!B285,'c constant values '!$A$3:$O$368,10,FALSE)*'help sheet'!$E$12</f>
        <v>0.23599322199999997</v>
      </c>
      <c r="J285" s="49">
        <f>VLOOKUP(B285,'c constant values '!$A$3:$O$368,4,FALSE)*'help sheet'!$F$11+VLOOKUP('TKK 2022'!B285,'c constant values '!$A$3:$O$368,10,FALSE)*'help sheet'!$F$12</f>
        <v>2.6221477999999996E-2</v>
      </c>
      <c r="K285" s="49">
        <f>VLOOKUP(B285,'c constant values '!$A$3:$O$368,4,FALSE)*'help sheet'!$G$11+VLOOKUP(B285,'c constant values '!$A$3:$O$368,11,FALSE)*'help sheet'!$G$14</f>
        <v>1E-8</v>
      </c>
      <c r="L285" s="49">
        <f>VLOOKUP(B285,'c constant values '!$A$3:$O$368,12,FALSE)*'help sheet'!$H$13</f>
        <v>0.2446846</v>
      </c>
      <c r="M285" s="49">
        <f>VLOOKUP(B285,'c constant values '!$A$3:$O$368,13,FALSE)*'help sheet'!$I$13</f>
        <v>0.29627021999999997</v>
      </c>
      <c r="N285" s="49">
        <f>VLOOKUP(B285,'c constant values '!$A$3:$O$368,8,FALSE)*'help sheet'!$J$11+VLOOKUP('TKK 2022'!B285,'c constant values '!$A$3:$O$368,14,FALSE)*'help sheet'!$J$13</f>
        <v>0.12479438249999998</v>
      </c>
      <c r="O285" s="49">
        <f>VLOOKUP(B285,'c constant values '!$A$3:$O$368,4,FALSE)*'help sheet'!$K$11+VLOOKUP('TKK 2022'!B285,'c constant values '!$A$3:$O$368,12,FALSE)*'help sheet'!$K$13</f>
        <v>0.1884071443</v>
      </c>
      <c r="P285" s="49">
        <f>VLOOKUP(B285,'c constant values '!$A$3:$O$368,6,FALSE)*'help sheet'!$L$11+VLOOKUP('TKK 2022'!B285,'c constant values '!$A$3:$O$368,13,FALSE)*'help sheet'!$L$13</f>
        <v>0.22812807169999999</v>
      </c>
      <c r="Q285" s="49">
        <f>VLOOKUP(B285,'c constant values '!$A$3:$O$368,8,FALSE)*'help sheet'!$M$11+VLOOKUP('TKK 2022'!B285,'c constant values '!$A$3:$O$368,14,FALSE)*'help sheet'!$M$13</f>
        <v>3.5655545000000004E-2</v>
      </c>
      <c r="R285" s="29"/>
      <c r="S285" s="30" t="s">
        <v>10</v>
      </c>
      <c r="T285" s="46">
        <f>+SUM(H$9:H285)</f>
        <v>63.593766580000207</v>
      </c>
      <c r="U285" s="46">
        <f>+SUM(I$9:I285)</f>
        <v>72.861252260999819</v>
      </c>
      <c r="V285" s="46">
        <f>+SUM(J$9:J285)</f>
        <v>64.633646289000055</v>
      </c>
      <c r="W285" s="46">
        <f>+SUM(K$9:K285)</f>
        <v>81.796882705000016</v>
      </c>
      <c r="X285" s="46">
        <f>+SUM(L$9:L285)</f>
        <v>74.238298269999717</v>
      </c>
      <c r="Y285" s="46">
        <f>+SUM(M$9:M285)</f>
        <v>73.727140590000175</v>
      </c>
      <c r="Z285" s="46">
        <f>+SUM(N$9:N285)</f>
        <v>66.927472120500056</v>
      </c>
      <c r="AA285" s="46">
        <f>+SUM(O$9:O285)</f>
        <v>71.790055981300114</v>
      </c>
      <c r="AB285" s="46">
        <f>+SUM(P$9:P285)</f>
        <v>71.186171657700129</v>
      </c>
      <c r="AC285" s="46">
        <f>+SUM(Q$9:Q285)</f>
        <v>64.228130513000067</v>
      </c>
    </row>
    <row r="286" spans="2:29" ht="14.25" x14ac:dyDescent="0.2">
      <c r="B286" s="31">
        <v>278</v>
      </c>
      <c r="C286" s="31">
        <v>5</v>
      </c>
      <c r="D286" s="48">
        <f t="shared" si="5"/>
        <v>44839</v>
      </c>
      <c r="E286" s="31" t="str">
        <f>VLOOKUP(WEEKDAY(D286),'help sheet'!$A$1:$B$7,2,FALSE)</f>
        <v>Τετάρτη</v>
      </c>
      <c r="F286" s="31">
        <v>278</v>
      </c>
      <c r="G286" s="30" t="s">
        <v>10</v>
      </c>
      <c r="H286" s="49">
        <f>VLOOKUP(B286,'c constant values '!$A$3:$N$368,4,FALSE)*'help sheet'!$D$11</f>
        <v>1E-8</v>
      </c>
      <c r="I286" s="49">
        <f>VLOOKUP(B286,'c constant values '!$A$3:$O$368,6,FALSE)*'help sheet'!$E$11+VLOOKUP('TKK 2022'!B286,'c constant values '!$A$3:$O$368,10,FALSE)*'help sheet'!$E$12</f>
        <v>0.23599322199999997</v>
      </c>
      <c r="J286" s="49">
        <f>VLOOKUP(B286,'c constant values '!$A$3:$O$368,4,FALSE)*'help sheet'!$F$11+VLOOKUP('TKK 2022'!B286,'c constant values '!$A$3:$O$368,10,FALSE)*'help sheet'!$F$12</f>
        <v>2.6221477999999996E-2</v>
      </c>
      <c r="K286" s="49">
        <f>VLOOKUP(B286,'c constant values '!$A$3:$O$368,4,FALSE)*'help sheet'!$G$11+VLOOKUP(B286,'c constant values '!$A$3:$O$368,11,FALSE)*'help sheet'!$G$14</f>
        <v>1E-8</v>
      </c>
      <c r="L286" s="49">
        <f>VLOOKUP(B286,'c constant values '!$A$3:$O$368,12,FALSE)*'help sheet'!$H$13</f>
        <v>0.2446846</v>
      </c>
      <c r="M286" s="49">
        <f>VLOOKUP(B286,'c constant values '!$A$3:$O$368,13,FALSE)*'help sheet'!$I$13</f>
        <v>0.29627021999999997</v>
      </c>
      <c r="N286" s="49">
        <f>VLOOKUP(B286,'c constant values '!$A$3:$O$368,8,FALSE)*'help sheet'!$J$11+VLOOKUP('TKK 2022'!B286,'c constant values '!$A$3:$O$368,14,FALSE)*'help sheet'!$J$13</f>
        <v>0.12479438249999998</v>
      </c>
      <c r="O286" s="49">
        <f>VLOOKUP(B286,'c constant values '!$A$3:$O$368,4,FALSE)*'help sheet'!$K$11+VLOOKUP('TKK 2022'!B286,'c constant values '!$A$3:$O$368,12,FALSE)*'help sheet'!$K$13</f>
        <v>0.1884071443</v>
      </c>
      <c r="P286" s="49">
        <f>VLOOKUP(B286,'c constant values '!$A$3:$O$368,6,FALSE)*'help sheet'!$L$11+VLOOKUP('TKK 2022'!B286,'c constant values '!$A$3:$O$368,13,FALSE)*'help sheet'!$L$13</f>
        <v>0.22812807169999999</v>
      </c>
      <c r="Q286" s="49">
        <f>VLOOKUP(B286,'c constant values '!$A$3:$O$368,8,FALSE)*'help sheet'!$M$11+VLOOKUP('TKK 2022'!B286,'c constant values '!$A$3:$O$368,14,FALSE)*'help sheet'!$M$13</f>
        <v>3.5655545000000004E-2</v>
      </c>
      <c r="R286" s="29"/>
      <c r="S286" s="30" t="s">
        <v>10</v>
      </c>
      <c r="T286" s="46">
        <f>+SUM(H$9:H286)</f>
        <v>63.593766590000207</v>
      </c>
      <c r="U286" s="46">
        <f>+SUM(I$9:I286)</f>
        <v>73.097245482999824</v>
      </c>
      <c r="V286" s="46">
        <f>+SUM(J$9:J286)</f>
        <v>64.659867767000051</v>
      </c>
      <c r="W286" s="46">
        <f>+SUM(K$9:K286)</f>
        <v>81.79688271500001</v>
      </c>
      <c r="X286" s="46">
        <f>+SUM(L$9:L286)</f>
        <v>74.482982869999717</v>
      </c>
      <c r="Y286" s="46">
        <f>+SUM(M$9:M286)</f>
        <v>74.023410810000172</v>
      </c>
      <c r="Z286" s="46">
        <f>+SUM(N$9:N286)</f>
        <v>67.052266503000055</v>
      </c>
      <c r="AA286" s="46">
        <f>+SUM(O$9:O286)</f>
        <v>71.978463125600115</v>
      </c>
      <c r="AB286" s="46">
        <f>+SUM(P$9:P286)</f>
        <v>71.414299729400128</v>
      </c>
      <c r="AC286" s="46">
        <f>+SUM(Q$9:Q286)</f>
        <v>64.263786058000065</v>
      </c>
    </row>
    <row r="287" spans="2:29" ht="14.25" x14ac:dyDescent="0.2">
      <c r="B287" s="31">
        <v>279</v>
      </c>
      <c r="C287" s="31">
        <v>6</v>
      </c>
      <c r="D287" s="48">
        <f t="shared" si="5"/>
        <v>44840</v>
      </c>
      <c r="E287" s="31" t="str">
        <f>VLOOKUP(WEEKDAY(D287),'help sheet'!$A$1:$B$7,2,FALSE)</f>
        <v>Πέμπτη</v>
      </c>
      <c r="F287" s="31">
        <v>279</v>
      </c>
      <c r="G287" s="30" t="s">
        <v>10</v>
      </c>
      <c r="H287" s="49">
        <f>VLOOKUP(B287,'c constant values '!$A$3:$N$368,4,FALSE)*'help sheet'!$D$11</f>
        <v>1E-8</v>
      </c>
      <c r="I287" s="49">
        <f>VLOOKUP(B287,'c constant values '!$A$3:$O$368,6,FALSE)*'help sheet'!$E$11+VLOOKUP('TKK 2022'!B287,'c constant values '!$A$3:$O$368,10,FALSE)*'help sheet'!$E$12</f>
        <v>0.23599322199999997</v>
      </c>
      <c r="J287" s="49">
        <f>VLOOKUP(B287,'c constant values '!$A$3:$O$368,4,FALSE)*'help sheet'!$F$11+VLOOKUP('TKK 2022'!B287,'c constant values '!$A$3:$O$368,10,FALSE)*'help sheet'!$F$12</f>
        <v>2.6221477999999996E-2</v>
      </c>
      <c r="K287" s="49">
        <f>VLOOKUP(B287,'c constant values '!$A$3:$O$368,4,FALSE)*'help sheet'!$G$11+VLOOKUP(B287,'c constant values '!$A$3:$O$368,11,FALSE)*'help sheet'!$G$14</f>
        <v>1E-8</v>
      </c>
      <c r="L287" s="49">
        <f>VLOOKUP(B287,'c constant values '!$A$3:$O$368,12,FALSE)*'help sheet'!$H$13</f>
        <v>0.2446846</v>
      </c>
      <c r="M287" s="49">
        <f>VLOOKUP(B287,'c constant values '!$A$3:$O$368,13,FALSE)*'help sheet'!$I$13</f>
        <v>0.29627021999999997</v>
      </c>
      <c r="N287" s="49">
        <f>VLOOKUP(B287,'c constant values '!$A$3:$O$368,8,FALSE)*'help sheet'!$J$11+VLOOKUP('TKK 2022'!B287,'c constant values '!$A$3:$O$368,14,FALSE)*'help sheet'!$J$13</f>
        <v>0.12479438249999998</v>
      </c>
      <c r="O287" s="49">
        <f>VLOOKUP(B287,'c constant values '!$A$3:$O$368,4,FALSE)*'help sheet'!$K$11+VLOOKUP('TKK 2022'!B287,'c constant values '!$A$3:$O$368,12,FALSE)*'help sheet'!$K$13</f>
        <v>0.1884071443</v>
      </c>
      <c r="P287" s="49">
        <f>VLOOKUP(B287,'c constant values '!$A$3:$O$368,6,FALSE)*'help sheet'!$L$11+VLOOKUP('TKK 2022'!B287,'c constant values '!$A$3:$O$368,13,FALSE)*'help sheet'!$L$13</f>
        <v>0.22812807169999999</v>
      </c>
      <c r="Q287" s="49">
        <f>VLOOKUP(B287,'c constant values '!$A$3:$O$368,8,FALSE)*'help sheet'!$M$11+VLOOKUP('TKK 2022'!B287,'c constant values '!$A$3:$O$368,14,FALSE)*'help sheet'!$M$13</f>
        <v>3.5655545000000004E-2</v>
      </c>
      <c r="R287" s="29"/>
      <c r="S287" s="30" t="s">
        <v>10</v>
      </c>
      <c r="T287" s="46">
        <f>+SUM(H$9:H287)</f>
        <v>63.593766600000208</v>
      </c>
      <c r="U287" s="46">
        <f>+SUM(I$9:I287)</f>
        <v>73.333238704999829</v>
      </c>
      <c r="V287" s="46">
        <f>+SUM(J$9:J287)</f>
        <v>64.686089245000048</v>
      </c>
      <c r="W287" s="46">
        <f>+SUM(K$9:K287)</f>
        <v>81.796882725000003</v>
      </c>
      <c r="X287" s="46">
        <f>+SUM(L$9:L287)</f>
        <v>74.727667469999716</v>
      </c>
      <c r="Y287" s="46">
        <f>+SUM(M$9:M287)</f>
        <v>74.319681030000169</v>
      </c>
      <c r="Z287" s="46">
        <f>+SUM(N$9:N287)</f>
        <v>67.177060885500055</v>
      </c>
      <c r="AA287" s="46">
        <f>+SUM(O$9:O287)</f>
        <v>72.166870269900116</v>
      </c>
      <c r="AB287" s="46">
        <f>+SUM(P$9:P287)</f>
        <v>71.642427801100126</v>
      </c>
      <c r="AC287" s="46">
        <f>+SUM(Q$9:Q287)</f>
        <v>64.299441603000062</v>
      </c>
    </row>
    <row r="288" spans="2:29" ht="14.25" x14ac:dyDescent="0.2">
      <c r="B288" s="31">
        <v>280</v>
      </c>
      <c r="C288" s="31">
        <v>7</v>
      </c>
      <c r="D288" s="48">
        <f t="shared" si="5"/>
        <v>44841</v>
      </c>
      <c r="E288" s="31" t="str">
        <f>VLOOKUP(WEEKDAY(D288),'help sheet'!$A$1:$B$7,2,FALSE)</f>
        <v xml:space="preserve">Παρασκευή </v>
      </c>
      <c r="F288" s="31">
        <v>280</v>
      </c>
      <c r="G288" s="30" t="s">
        <v>10</v>
      </c>
      <c r="H288" s="49">
        <f>VLOOKUP(B288,'c constant values '!$A$3:$N$368,4,FALSE)*'help sheet'!$D$11</f>
        <v>1E-8</v>
      </c>
      <c r="I288" s="49">
        <f>VLOOKUP(B288,'c constant values '!$A$3:$O$368,6,FALSE)*'help sheet'!$E$11+VLOOKUP('TKK 2022'!B288,'c constant values '!$A$3:$O$368,10,FALSE)*'help sheet'!$E$12</f>
        <v>0.23599322199999997</v>
      </c>
      <c r="J288" s="49">
        <f>VLOOKUP(B288,'c constant values '!$A$3:$O$368,4,FALSE)*'help sheet'!$F$11+VLOOKUP('TKK 2022'!B288,'c constant values '!$A$3:$O$368,10,FALSE)*'help sheet'!$F$12</f>
        <v>2.6221477999999996E-2</v>
      </c>
      <c r="K288" s="49">
        <f>VLOOKUP(B288,'c constant values '!$A$3:$O$368,4,FALSE)*'help sheet'!$G$11+VLOOKUP(B288,'c constant values '!$A$3:$O$368,11,FALSE)*'help sheet'!$G$14</f>
        <v>1E-8</v>
      </c>
      <c r="L288" s="49">
        <f>VLOOKUP(B288,'c constant values '!$A$3:$O$368,12,FALSE)*'help sheet'!$H$13</f>
        <v>0.2446846</v>
      </c>
      <c r="M288" s="49">
        <f>VLOOKUP(B288,'c constant values '!$A$3:$O$368,13,FALSE)*'help sheet'!$I$13</f>
        <v>0.29627021999999997</v>
      </c>
      <c r="N288" s="49">
        <f>VLOOKUP(B288,'c constant values '!$A$3:$O$368,8,FALSE)*'help sheet'!$J$11+VLOOKUP('TKK 2022'!B288,'c constant values '!$A$3:$O$368,14,FALSE)*'help sheet'!$J$13</f>
        <v>0.12479438249999998</v>
      </c>
      <c r="O288" s="49">
        <f>VLOOKUP(B288,'c constant values '!$A$3:$O$368,4,FALSE)*'help sheet'!$K$11+VLOOKUP('TKK 2022'!B288,'c constant values '!$A$3:$O$368,12,FALSE)*'help sheet'!$K$13</f>
        <v>0.1884071443</v>
      </c>
      <c r="P288" s="49">
        <f>VLOOKUP(B288,'c constant values '!$A$3:$O$368,6,FALSE)*'help sheet'!$L$11+VLOOKUP('TKK 2022'!B288,'c constant values '!$A$3:$O$368,13,FALSE)*'help sheet'!$L$13</f>
        <v>0.22812807169999999</v>
      </c>
      <c r="Q288" s="49">
        <f>VLOOKUP(B288,'c constant values '!$A$3:$O$368,8,FALSE)*'help sheet'!$M$11+VLOOKUP('TKK 2022'!B288,'c constant values '!$A$3:$O$368,14,FALSE)*'help sheet'!$M$13</f>
        <v>3.5655545000000004E-2</v>
      </c>
      <c r="R288" s="29"/>
      <c r="S288" s="30" t="s">
        <v>10</v>
      </c>
      <c r="T288" s="46">
        <f>+SUM(H$9:H288)</f>
        <v>63.593766610000209</v>
      </c>
      <c r="U288" s="46">
        <f>+SUM(I$9:I288)</f>
        <v>73.569231926999834</v>
      </c>
      <c r="V288" s="46">
        <f>+SUM(J$9:J288)</f>
        <v>64.712310723000044</v>
      </c>
      <c r="W288" s="46">
        <f>+SUM(K$9:K288)</f>
        <v>81.796882734999997</v>
      </c>
      <c r="X288" s="46">
        <f>+SUM(L$9:L288)</f>
        <v>74.972352069999715</v>
      </c>
      <c r="Y288" s="46">
        <f>+SUM(M$9:M288)</f>
        <v>74.615951250000165</v>
      </c>
      <c r="Z288" s="46">
        <f>+SUM(N$9:N288)</f>
        <v>67.301855268000054</v>
      </c>
      <c r="AA288" s="46">
        <f>+SUM(O$9:O288)</f>
        <v>72.355277414200117</v>
      </c>
      <c r="AB288" s="46">
        <f>+SUM(P$9:P288)</f>
        <v>71.870555872800125</v>
      </c>
      <c r="AC288" s="46">
        <f>+SUM(Q$9:Q288)</f>
        <v>64.33509714800006</v>
      </c>
    </row>
    <row r="289" spans="2:29" ht="14.25" x14ac:dyDescent="0.2">
      <c r="B289" s="31">
        <v>281</v>
      </c>
      <c r="C289" s="31">
        <v>8</v>
      </c>
      <c r="D289" s="48">
        <f t="shared" si="5"/>
        <v>44842</v>
      </c>
      <c r="E289" s="31" t="str">
        <f>VLOOKUP(WEEKDAY(D289),'help sheet'!$A$1:$B$7,2,FALSE)</f>
        <v>Σάββατο</v>
      </c>
      <c r="F289" s="31">
        <v>281</v>
      </c>
      <c r="G289" s="30" t="s">
        <v>10</v>
      </c>
      <c r="H289" s="49">
        <f>VLOOKUP(B289,'c constant values '!$A$3:$N$368,4,FALSE)*'help sheet'!$D$11</f>
        <v>1E-8</v>
      </c>
      <c r="I289" s="49">
        <f>VLOOKUP(B289,'c constant values '!$A$3:$O$368,6,FALSE)*'help sheet'!$E$11+VLOOKUP('TKK 2022'!B289,'c constant values '!$A$3:$O$368,10,FALSE)*'help sheet'!$E$12</f>
        <v>0.23599322199999997</v>
      </c>
      <c r="J289" s="49">
        <f>VLOOKUP(B289,'c constant values '!$A$3:$O$368,4,FALSE)*'help sheet'!$F$11+VLOOKUP('TKK 2022'!B289,'c constant values '!$A$3:$O$368,10,FALSE)*'help sheet'!$F$12</f>
        <v>2.6221477999999996E-2</v>
      </c>
      <c r="K289" s="49">
        <f>VLOOKUP(B289,'c constant values '!$A$3:$O$368,4,FALSE)*'help sheet'!$G$11+VLOOKUP(B289,'c constant values '!$A$3:$O$368,11,FALSE)*'help sheet'!$G$14</f>
        <v>1E-8</v>
      </c>
      <c r="L289" s="49">
        <f>VLOOKUP(B289,'c constant values '!$A$3:$O$368,12,FALSE)*'help sheet'!$H$13</f>
        <v>0.2446846</v>
      </c>
      <c r="M289" s="49">
        <f>VLOOKUP(B289,'c constant values '!$A$3:$O$368,13,FALSE)*'help sheet'!$I$13</f>
        <v>0.29627021999999997</v>
      </c>
      <c r="N289" s="49">
        <f>VLOOKUP(B289,'c constant values '!$A$3:$O$368,8,FALSE)*'help sheet'!$J$11+VLOOKUP('TKK 2022'!B289,'c constant values '!$A$3:$O$368,14,FALSE)*'help sheet'!$J$13</f>
        <v>1E-8</v>
      </c>
      <c r="O289" s="49">
        <f>VLOOKUP(B289,'c constant values '!$A$3:$O$368,4,FALSE)*'help sheet'!$K$11+VLOOKUP('TKK 2022'!B289,'c constant values '!$A$3:$O$368,12,FALSE)*'help sheet'!$K$13</f>
        <v>0.1884071443</v>
      </c>
      <c r="P289" s="49">
        <f>VLOOKUP(B289,'c constant values '!$A$3:$O$368,6,FALSE)*'help sheet'!$L$11+VLOOKUP('TKK 2022'!B289,'c constant values '!$A$3:$O$368,13,FALSE)*'help sheet'!$L$13</f>
        <v>0.22812807169999999</v>
      </c>
      <c r="Q289" s="49">
        <f>VLOOKUP(B289,'c constant values '!$A$3:$O$368,8,FALSE)*'help sheet'!$M$11+VLOOKUP('TKK 2022'!B289,'c constant values '!$A$3:$O$368,14,FALSE)*'help sheet'!$M$13</f>
        <v>1.0000000000000002E-8</v>
      </c>
      <c r="R289" s="29"/>
      <c r="S289" s="30" t="s">
        <v>10</v>
      </c>
      <c r="T289" s="46">
        <f>+SUM(H$9:H289)</f>
        <v>63.59376662000021</v>
      </c>
      <c r="U289" s="46">
        <f>+SUM(I$9:I289)</f>
        <v>73.805225148999838</v>
      </c>
      <c r="V289" s="46">
        <f>+SUM(J$9:J289)</f>
        <v>64.738532201000041</v>
      </c>
      <c r="W289" s="46">
        <f>+SUM(K$9:K289)</f>
        <v>81.796882744999991</v>
      </c>
      <c r="X289" s="46">
        <f>+SUM(L$9:L289)</f>
        <v>75.217036669999715</v>
      </c>
      <c r="Y289" s="46">
        <f>+SUM(M$9:M289)</f>
        <v>74.912221470000162</v>
      </c>
      <c r="Z289" s="46">
        <f>+SUM(N$9:N289)</f>
        <v>67.301855278000048</v>
      </c>
      <c r="AA289" s="46">
        <f>+SUM(O$9:O289)</f>
        <v>72.543684558500118</v>
      </c>
      <c r="AB289" s="46">
        <f>+SUM(P$9:P289)</f>
        <v>72.098683944500124</v>
      </c>
      <c r="AC289" s="46">
        <f>+SUM(Q$9:Q289)</f>
        <v>64.335097158000053</v>
      </c>
    </row>
    <row r="290" spans="2:29" ht="14.25" x14ac:dyDescent="0.2">
      <c r="B290" s="31">
        <v>282</v>
      </c>
      <c r="C290" s="31">
        <v>9</v>
      </c>
      <c r="D290" s="48">
        <f t="shared" si="5"/>
        <v>44843</v>
      </c>
      <c r="E290" s="31" t="str">
        <f>VLOOKUP(WEEKDAY(D290),'help sheet'!$A$1:$B$7,2,FALSE)</f>
        <v>Κυριακή</v>
      </c>
      <c r="F290" s="31">
        <v>282</v>
      </c>
      <c r="G290" s="30" t="s">
        <v>10</v>
      </c>
      <c r="H290" s="49">
        <f>VLOOKUP(B290,'c constant values '!$A$3:$N$368,4,FALSE)*'help sheet'!$D$11</f>
        <v>1E-8</v>
      </c>
      <c r="I290" s="49">
        <f>VLOOKUP(B290,'c constant values '!$A$3:$O$368,6,FALSE)*'help sheet'!$E$11+VLOOKUP('TKK 2022'!B290,'c constant values '!$A$3:$O$368,10,FALSE)*'help sheet'!$E$12</f>
        <v>0.23599322199999997</v>
      </c>
      <c r="J290" s="49">
        <f>VLOOKUP(B290,'c constant values '!$A$3:$O$368,4,FALSE)*'help sheet'!$F$11+VLOOKUP('TKK 2022'!B290,'c constant values '!$A$3:$O$368,10,FALSE)*'help sheet'!$F$12</f>
        <v>2.6221477999999996E-2</v>
      </c>
      <c r="K290" s="49">
        <f>VLOOKUP(B290,'c constant values '!$A$3:$O$368,4,FALSE)*'help sheet'!$G$11+VLOOKUP(B290,'c constant values '!$A$3:$O$368,11,FALSE)*'help sheet'!$G$14</f>
        <v>1E-8</v>
      </c>
      <c r="L290" s="49">
        <f>VLOOKUP(B290,'c constant values '!$A$3:$O$368,12,FALSE)*'help sheet'!$H$13</f>
        <v>0.2446846</v>
      </c>
      <c r="M290" s="49">
        <f>VLOOKUP(B290,'c constant values '!$A$3:$O$368,13,FALSE)*'help sheet'!$I$13</f>
        <v>1E-8</v>
      </c>
      <c r="N290" s="49">
        <f>VLOOKUP(B290,'c constant values '!$A$3:$O$368,8,FALSE)*'help sheet'!$J$11+VLOOKUP('TKK 2022'!B290,'c constant values '!$A$3:$O$368,14,FALSE)*'help sheet'!$J$13</f>
        <v>1E-8</v>
      </c>
      <c r="O290" s="49">
        <f>VLOOKUP(B290,'c constant values '!$A$3:$O$368,4,FALSE)*'help sheet'!$K$11+VLOOKUP('TKK 2022'!B290,'c constant values '!$A$3:$O$368,12,FALSE)*'help sheet'!$K$13</f>
        <v>0.1884071443</v>
      </c>
      <c r="P290" s="49">
        <f>VLOOKUP(B290,'c constant values '!$A$3:$O$368,6,FALSE)*'help sheet'!$L$11+VLOOKUP('TKK 2022'!B290,'c constant values '!$A$3:$O$368,13,FALSE)*'help sheet'!$L$13</f>
        <v>1.0000000000000002E-8</v>
      </c>
      <c r="Q290" s="49">
        <f>VLOOKUP(B290,'c constant values '!$A$3:$O$368,8,FALSE)*'help sheet'!$M$11+VLOOKUP('TKK 2022'!B290,'c constant values '!$A$3:$O$368,14,FALSE)*'help sheet'!$M$13</f>
        <v>1.0000000000000002E-8</v>
      </c>
      <c r="R290" s="29"/>
      <c r="S290" s="30" t="s">
        <v>10</v>
      </c>
      <c r="T290" s="46">
        <f>+SUM(H$9:H290)</f>
        <v>63.593766630000211</v>
      </c>
      <c r="U290" s="46">
        <f>+SUM(I$9:I290)</f>
        <v>74.041218370999843</v>
      </c>
      <c r="V290" s="46">
        <f>+SUM(J$9:J290)</f>
        <v>64.764753679000037</v>
      </c>
      <c r="W290" s="46">
        <f>+SUM(K$9:K290)</f>
        <v>81.796882754999984</v>
      </c>
      <c r="X290" s="46">
        <f>+SUM(L$9:L290)</f>
        <v>75.461721269999714</v>
      </c>
      <c r="Y290" s="46">
        <f>+SUM(M$9:M290)</f>
        <v>74.912221480000156</v>
      </c>
      <c r="Z290" s="46">
        <f>+SUM(N$9:N290)</f>
        <v>67.301855288000041</v>
      </c>
      <c r="AA290" s="46">
        <f>+SUM(O$9:O290)</f>
        <v>72.732091702800119</v>
      </c>
      <c r="AB290" s="46">
        <f>+SUM(P$9:P290)</f>
        <v>72.098683954500117</v>
      </c>
      <c r="AC290" s="46">
        <f>+SUM(Q$9:Q290)</f>
        <v>64.335097168000047</v>
      </c>
    </row>
    <row r="291" spans="2:29" ht="14.25" x14ac:dyDescent="0.2">
      <c r="B291" s="31">
        <v>283</v>
      </c>
      <c r="C291" s="31">
        <v>10</v>
      </c>
      <c r="D291" s="48">
        <f t="shared" si="5"/>
        <v>44844</v>
      </c>
      <c r="E291" s="31" t="str">
        <f>VLOOKUP(WEEKDAY(D291),'help sheet'!$A$1:$B$7,2,FALSE)</f>
        <v>Δευτέρα</v>
      </c>
      <c r="F291" s="31">
        <v>283</v>
      </c>
      <c r="G291" s="30" t="s">
        <v>10</v>
      </c>
      <c r="H291" s="49">
        <f>VLOOKUP(B291,'c constant values '!$A$3:$N$368,4,FALSE)*'help sheet'!$D$11</f>
        <v>1E-8</v>
      </c>
      <c r="I291" s="49">
        <f>VLOOKUP(B291,'c constant values '!$A$3:$O$368,6,FALSE)*'help sheet'!$E$11+VLOOKUP('TKK 2022'!B291,'c constant values '!$A$3:$O$368,10,FALSE)*'help sheet'!$E$12</f>
        <v>0.23599322199999997</v>
      </c>
      <c r="J291" s="49">
        <f>VLOOKUP(B291,'c constant values '!$A$3:$O$368,4,FALSE)*'help sheet'!$F$11+VLOOKUP('TKK 2022'!B291,'c constant values '!$A$3:$O$368,10,FALSE)*'help sheet'!$F$12</f>
        <v>2.6221477999999996E-2</v>
      </c>
      <c r="K291" s="49">
        <f>VLOOKUP(B291,'c constant values '!$A$3:$O$368,4,FALSE)*'help sheet'!$G$11+VLOOKUP(B291,'c constant values '!$A$3:$O$368,11,FALSE)*'help sheet'!$G$14</f>
        <v>1E-8</v>
      </c>
      <c r="L291" s="49">
        <f>VLOOKUP(B291,'c constant values '!$A$3:$O$368,12,FALSE)*'help sheet'!$H$13</f>
        <v>0.2446846</v>
      </c>
      <c r="M291" s="49">
        <f>VLOOKUP(B291,'c constant values '!$A$3:$O$368,13,FALSE)*'help sheet'!$I$13</f>
        <v>0.29627021999999997</v>
      </c>
      <c r="N291" s="49">
        <f>VLOOKUP(B291,'c constant values '!$A$3:$O$368,8,FALSE)*'help sheet'!$J$11+VLOOKUP('TKK 2022'!B291,'c constant values '!$A$3:$O$368,14,FALSE)*'help sheet'!$J$13</f>
        <v>0.12479438249999998</v>
      </c>
      <c r="O291" s="49">
        <f>VLOOKUP(B291,'c constant values '!$A$3:$O$368,4,FALSE)*'help sheet'!$K$11+VLOOKUP('TKK 2022'!B291,'c constant values '!$A$3:$O$368,12,FALSE)*'help sheet'!$K$13</f>
        <v>0.1884071443</v>
      </c>
      <c r="P291" s="49">
        <f>VLOOKUP(B291,'c constant values '!$A$3:$O$368,6,FALSE)*'help sheet'!$L$11+VLOOKUP('TKK 2022'!B291,'c constant values '!$A$3:$O$368,13,FALSE)*'help sheet'!$L$13</f>
        <v>0.22812807169999999</v>
      </c>
      <c r="Q291" s="49">
        <f>VLOOKUP(B291,'c constant values '!$A$3:$O$368,8,FALSE)*'help sheet'!$M$11+VLOOKUP('TKK 2022'!B291,'c constant values '!$A$3:$O$368,14,FALSE)*'help sheet'!$M$13</f>
        <v>3.5655545000000004E-2</v>
      </c>
      <c r="R291" s="29"/>
      <c r="S291" s="30" t="s">
        <v>10</v>
      </c>
      <c r="T291" s="46">
        <f>+SUM(H$9:H291)</f>
        <v>63.593766640000212</v>
      </c>
      <c r="U291" s="46">
        <f>+SUM(I$9:I291)</f>
        <v>74.277211592999848</v>
      </c>
      <c r="V291" s="46">
        <f>+SUM(J$9:J291)</f>
        <v>64.790975157000034</v>
      </c>
      <c r="W291" s="46">
        <f>+SUM(K$9:K291)</f>
        <v>81.796882764999978</v>
      </c>
      <c r="X291" s="46">
        <f>+SUM(L$9:L291)</f>
        <v>75.706405869999713</v>
      </c>
      <c r="Y291" s="46">
        <f>+SUM(M$9:M291)</f>
        <v>75.208491700000152</v>
      </c>
      <c r="Z291" s="46">
        <f>+SUM(N$9:N291)</f>
        <v>67.426649670500041</v>
      </c>
      <c r="AA291" s="46">
        <f>+SUM(O$9:O291)</f>
        <v>72.92049884710012</v>
      </c>
      <c r="AB291" s="46">
        <f>+SUM(P$9:P291)</f>
        <v>72.326812026200116</v>
      </c>
      <c r="AC291" s="46">
        <f>+SUM(Q$9:Q291)</f>
        <v>64.370752713000044</v>
      </c>
    </row>
    <row r="292" spans="2:29" ht="14.25" x14ac:dyDescent="0.2">
      <c r="B292" s="31">
        <v>284</v>
      </c>
      <c r="C292" s="31">
        <v>11</v>
      </c>
      <c r="D292" s="48">
        <f t="shared" si="5"/>
        <v>44845</v>
      </c>
      <c r="E292" s="31" t="str">
        <f>VLOOKUP(WEEKDAY(D292),'help sheet'!$A$1:$B$7,2,FALSE)</f>
        <v>Τρίτη</v>
      </c>
      <c r="F292" s="31">
        <v>284</v>
      </c>
      <c r="G292" s="30" t="s">
        <v>10</v>
      </c>
      <c r="H292" s="49">
        <f>VLOOKUP(B292,'c constant values '!$A$3:$N$368,4,FALSE)*'help sheet'!$D$11</f>
        <v>1E-8</v>
      </c>
      <c r="I292" s="49">
        <f>VLOOKUP(B292,'c constant values '!$A$3:$O$368,6,FALSE)*'help sheet'!$E$11+VLOOKUP('TKK 2022'!B292,'c constant values '!$A$3:$O$368,10,FALSE)*'help sheet'!$E$12</f>
        <v>0.23599322199999997</v>
      </c>
      <c r="J292" s="49">
        <f>VLOOKUP(B292,'c constant values '!$A$3:$O$368,4,FALSE)*'help sheet'!$F$11+VLOOKUP('TKK 2022'!B292,'c constant values '!$A$3:$O$368,10,FALSE)*'help sheet'!$F$12</f>
        <v>2.6221477999999996E-2</v>
      </c>
      <c r="K292" s="49">
        <f>VLOOKUP(B292,'c constant values '!$A$3:$O$368,4,FALSE)*'help sheet'!$G$11+VLOOKUP(B292,'c constant values '!$A$3:$O$368,11,FALSE)*'help sheet'!$G$14</f>
        <v>1E-8</v>
      </c>
      <c r="L292" s="49">
        <f>VLOOKUP(B292,'c constant values '!$A$3:$O$368,12,FALSE)*'help sheet'!$H$13</f>
        <v>0.2446846</v>
      </c>
      <c r="M292" s="49">
        <f>VLOOKUP(B292,'c constant values '!$A$3:$O$368,13,FALSE)*'help sheet'!$I$13</f>
        <v>0.29627021999999997</v>
      </c>
      <c r="N292" s="49">
        <f>VLOOKUP(B292,'c constant values '!$A$3:$O$368,8,FALSE)*'help sheet'!$J$11+VLOOKUP('TKK 2022'!B292,'c constant values '!$A$3:$O$368,14,FALSE)*'help sheet'!$J$13</f>
        <v>0.12479438249999998</v>
      </c>
      <c r="O292" s="49">
        <f>VLOOKUP(B292,'c constant values '!$A$3:$O$368,4,FALSE)*'help sheet'!$K$11+VLOOKUP('TKK 2022'!B292,'c constant values '!$A$3:$O$368,12,FALSE)*'help sheet'!$K$13</f>
        <v>0.1884071443</v>
      </c>
      <c r="P292" s="49">
        <f>VLOOKUP(B292,'c constant values '!$A$3:$O$368,6,FALSE)*'help sheet'!$L$11+VLOOKUP('TKK 2022'!B292,'c constant values '!$A$3:$O$368,13,FALSE)*'help sheet'!$L$13</f>
        <v>0.22812807169999999</v>
      </c>
      <c r="Q292" s="49">
        <f>VLOOKUP(B292,'c constant values '!$A$3:$O$368,8,FALSE)*'help sheet'!$M$11+VLOOKUP('TKK 2022'!B292,'c constant values '!$A$3:$O$368,14,FALSE)*'help sheet'!$M$13</f>
        <v>3.5655545000000004E-2</v>
      </c>
      <c r="R292" s="29"/>
      <c r="S292" s="30" t="s">
        <v>10</v>
      </c>
      <c r="T292" s="46">
        <f>+SUM(H$9:H292)</f>
        <v>63.593766650000212</v>
      </c>
      <c r="U292" s="46">
        <f>+SUM(I$9:I292)</f>
        <v>74.513204814999852</v>
      </c>
      <c r="V292" s="46">
        <f>+SUM(J$9:J292)</f>
        <v>64.81719663500003</v>
      </c>
      <c r="W292" s="46">
        <f>+SUM(K$9:K292)</f>
        <v>81.796882774999972</v>
      </c>
      <c r="X292" s="46">
        <f>+SUM(L$9:L292)</f>
        <v>75.951090469999713</v>
      </c>
      <c r="Y292" s="46">
        <f>+SUM(M$9:M292)</f>
        <v>75.504761920000149</v>
      </c>
      <c r="Z292" s="46">
        <f>+SUM(N$9:N292)</f>
        <v>67.55144405300004</v>
      </c>
      <c r="AA292" s="46">
        <f>+SUM(O$9:O292)</f>
        <v>73.108905991400121</v>
      </c>
      <c r="AB292" s="46">
        <f>+SUM(P$9:P292)</f>
        <v>72.554940097900115</v>
      </c>
      <c r="AC292" s="46">
        <f>+SUM(Q$9:Q292)</f>
        <v>64.406408258000042</v>
      </c>
    </row>
    <row r="293" spans="2:29" ht="14.25" x14ac:dyDescent="0.2">
      <c r="B293" s="31">
        <v>285</v>
      </c>
      <c r="C293" s="31">
        <v>12</v>
      </c>
      <c r="D293" s="48">
        <f t="shared" si="5"/>
        <v>44846</v>
      </c>
      <c r="E293" s="31" t="str">
        <f>VLOOKUP(WEEKDAY(D293),'help sheet'!$A$1:$B$7,2,FALSE)</f>
        <v>Τετάρτη</v>
      </c>
      <c r="F293" s="31">
        <v>285</v>
      </c>
      <c r="G293" s="30" t="s">
        <v>10</v>
      </c>
      <c r="H293" s="49">
        <f>VLOOKUP(B293,'c constant values '!$A$3:$N$368,4,FALSE)*'help sheet'!$D$11</f>
        <v>1E-8</v>
      </c>
      <c r="I293" s="49">
        <f>VLOOKUP(B293,'c constant values '!$A$3:$O$368,6,FALSE)*'help sheet'!$E$11+VLOOKUP('TKK 2022'!B293,'c constant values '!$A$3:$O$368,10,FALSE)*'help sheet'!$E$12</f>
        <v>0.23599322199999997</v>
      </c>
      <c r="J293" s="49">
        <f>VLOOKUP(B293,'c constant values '!$A$3:$O$368,4,FALSE)*'help sheet'!$F$11+VLOOKUP('TKK 2022'!B293,'c constant values '!$A$3:$O$368,10,FALSE)*'help sheet'!$F$12</f>
        <v>2.6221477999999996E-2</v>
      </c>
      <c r="K293" s="49">
        <f>VLOOKUP(B293,'c constant values '!$A$3:$O$368,4,FALSE)*'help sheet'!$G$11+VLOOKUP(B293,'c constant values '!$A$3:$O$368,11,FALSE)*'help sheet'!$G$14</f>
        <v>1E-8</v>
      </c>
      <c r="L293" s="49">
        <f>VLOOKUP(B293,'c constant values '!$A$3:$O$368,12,FALSE)*'help sheet'!$H$13</f>
        <v>0.2446846</v>
      </c>
      <c r="M293" s="49">
        <f>VLOOKUP(B293,'c constant values '!$A$3:$O$368,13,FALSE)*'help sheet'!$I$13</f>
        <v>0.29627021999999997</v>
      </c>
      <c r="N293" s="49">
        <f>VLOOKUP(B293,'c constant values '!$A$3:$O$368,8,FALSE)*'help sheet'!$J$11+VLOOKUP('TKK 2022'!B293,'c constant values '!$A$3:$O$368,14,FALSE)*'help sheet'!$J$13</f>
        <v>0.12479438249999998</v>
      </c>
      <c r="O293" s="49">
        <f>VLOOKUP(B293,'c constant values '!$A$3:$O$368,4,FALSE)*'help sheet'!$K$11+VLOOKUP('TKK 2022'!B293,'c constant values '!$A$3:$O$368,12,FALSE)*'help sheet'!$K$13</f>
        <v>0.1884071443</v>
      </c>
      <c r="P293" s="49">
        <f>VLOOKUP(B293,'c constant values '!$A$3:$O$368,6,FALSE)*'help sheet'!$L$11+VLOOKUP('TKK 2022'!B293,'c constant values '!$A$3:$O$368,13,FALSE)*'help sheet'!$L$13</f>
        <v>0.22812807169999999</v>
      </c>
      <c r="Q293" s="49">
        <f>VLOOKUP(B293,'c constant values '!$A$3:$O$368,8,FALSE)*'help sheet'!$M$11+VLOOKUP('TKK 2022'!B293,'c constant values '!$A$3:$O$368,14,FALSE)*'help sheet'!$M$13</f>
        <v>3.5655545000000004E-2</v>
      </c>
      <c r="R293" s="29"/>
      <c r="S293" s="30" t="s">
        <v>10</v>
      </c>
      <c r="T293" s="46">
        <f>+SUM(H$9:H293)</f>
        <v>63.593766660000213</v>
      </c>
      <c r="U293" s="46">
        <f>+SUM(I$9:I293)</f>
        <v>74.749198036999857</v>
      </c>
      <c r="V293" s="46">
        <f>+SUM(J$9:J293)</f>
        <v>64.843418113000027</v>
      </c>
      <c r="W293" s="46">
        <f>+SUM(K$9:K293)</f>
        <v>81.796882784999966</v>
      </c>
      <c r="X293" s="46">
        <f>+SUM(L$9:L293)</f>
        <v>76.195775069999712</v>
      </c>
      <c r="Y293" s="46">
        <f>+SUM(M$9:M293)</f>
        <v>75.801032140000146</v>
      </c>
      <c r="Z293" s="46">
        <f>+SUM(N$9:N293)</f>
        <v>67.676238435500039</v>
      </c>
      <c r="AA293" s="46">
        <f>+SUM(O$9:O293)</f>
        <v>73.297313135700122</v>
      </c>
      <c r="AB293" s="46">
        <f>+SUM(P$9:P293)</f>
        <v>72.783068169600114</v>
      </c>
      <c r="AC293" s="46">
        <f>+SUM(Q$9:Q293)</f>
        <v>64.442063803000039</v>
      </c>
    </row>
    <row r="294" spans="2:29" ht="14.25" x14ac:dyDescent="0.2">
      <c r="B294" s="31">
        <v>286</v>
      </c>
      <c r="C294" s="31">
        <v>13</v>
      </c>
      <c r="D294" s="48">
        <f t="shared" si="5"/>
        <v>44847</v>
      </c>
      <c r="E294" s="31" t="str">
        <f>VLOOKUP(WEEKDAY(D294),'help sheet'!$A$1:$B$7,2,FALSE)</f>
        <v>Πέμπτη</v>
      </c>
      <c r="F294" s="31">
        <v>286</v>
      </c>
      <c r="G294" s="30" t="s">
        <v>10</v>
      </c>
      <c r="H294" s="49">
        <f>VLOOKUP(B294,'c constant values '!$A$3:$N$368,4,FALSE)*'help sheet'!$D$11</f>
        <v>1E-8</v>
      </c>
      <c r="I294" s="49">
        <f>VLOOKUP(B294,'c constant values '!$A$3:$O$368,6,FALSE)*'help sheet'!$E$11+VLOOKUP('TKK 2022'!B294,'c constant values '!$A$3:$O$368,10,FALSE)*'help sheet'!$E$12</f>
        <v>0.23599322199999997</v>
      </c>
      <c r="J294" s="49">
        <f>VLOOKUP(B294,'c constant values '!$A$3:$O$368,4,FALSE)*'help sheet'!$F$11+VLOOKUP('TKK 2022'!B294,'c constant values '!$A$3:$O$368,10,FALSE)*'help sheet'!$F$12</f>
        <v>2.6221477999999996E-2</v>
      </c>
      <c r="K294" s="49">
        <f>VLOOKUP(B294,'c constant values '!$A$3:$O$368,4,FALSE)*'help sheet'!$G$11+VLOOKUP(B294,'c constant values '!$A$3:$O$368,11,FALSE)*'help sheet'!$G$14</f>
        <v>1E-8</v>
      </c>
      <c r="L294" s="49">
        <f>VLOOKUP(B294,'c constant values '!$A$3:$O$368,12,FALSE)*'help sheet'!$H$13</f>
        <v>0.2446846</v>
      </c>
      <c r="M294" s="49">
        <f>VLOOKUP(B294,'c constant values '!$A$3:$O$368,13,FALSE)*'help sheet'!$I$13</f>
        <v>0.29627021999999997</v>
      </c>
      <c r="N294" s="49">
        <f>VLOOKUP(B294,'c constant values '!$A$3:$O$368,8,FALSE)*'help sheet'!$J$11+VLOOKUP('TKK 2022'!B294,'c constant values '!$A$3:$O$368,14,FALSE)*'help sheet'!$J$13</f>
        <v>0.12479438249999998</v>
      </c>
      <c r="O294" s="49">
        <f>VLOOKUP(B294,'c constant values '!$A$3:$O$368,4,FALSE)*'help sheet'!$K$11+VLOOKUP('TKK 2022'!B294,'c constant values '!$A$3:$O$368,12,FALSE)*'help sheet'!$K$13</f>
        <v>0.1884071443</v>
      </c>
      <c r="P294" s="49">
        <f>VLOOKUP(B294,'c constant values '!$A$3:$O$368,6,FALSE)*'help sheet'!$L$11+VLOOKUP('TKK 2022'!B294,'c constant values '!$A$3:$O$368,13,FALSE)*'help sheet'!$L$13</f>
        <v>0.22812807169999999</v>
      </c>
      <c r="Q294" s="49">
        <f>VLOOKUP(B294,'c constant values '!$A$3:$O$368,8,FALSE)*'help sheet'!$M$11+VLOOKUP('TKK 2022'!B294,'c constant values '!$A$3:$O$368,14,FALSE)*'help sheet'!$M$13</f>
        <v>3.5655545000000004E-2</v>
      </c>
      <c r="R294" s="29"/>
      <c r="S294" s="30" t="s">
        <v>10</v>
      </c>
      <c r="T294" s="46">
        <f>+SUM(H$9:H294)</f>
        <v>63.593766670000214</v>
      </c>
      <c r="U294" s="46">
        <f>+SUM(I$9:I294)</f>
        <v>74.985191258999862</v>
      </c>
      <c r="V294" s="46">
        <f>+SUM(J$9:J294)</f>
        <v>64.869639591000023</v>
      </c>
      <c r="W294" s="46">
        <f>+SUM(K$9:K294)</f>
        <v>81.796882794999959</v>
      </c>
      <c r="X294" s="46">
        <f>+SUM(L$9:L294)</f>
        <v>76.440459669999711</v>
      </c>
      <c r="Y294" s="46">
        <f>+SUM(M$9:M294)</f>
        <v>76.097302360000143</v>
      </c>
      <c r="Z294" s="46">
        <f>+SUM(N$9:N294)</f>
        <v>67.801032818000039</v>
      </c>
      <c r="AA294" s="46">
        <f>+SUM(O$9:O294)</f>
        <v>73.485720280000123</v>
      </c>
      <c r="AB294" s="46">
        <f>+SUM(P$9:P294)</f>
        <v>73.011196241300112</v>
      </c>
      <c r="AC294" s="46">
        <f>+SUM(Q$9:Q294)</f>
        <v>64.477719348000036</v>
      </c>
    </row>
    <row r="295" spans="2:29" ht="14.25" x14ac:dyDescent="0.2">
      <c r="B295" s="31">
        <v>287</v>
      </c>
      <c r="C295" s="31">
        <v>14</v>
      </c>
      <c r="D295" s="48">
        <f t="shared" si="5"/>
        <v>44848</v>
      </c>
      <c r="E295" s="31" t="str">
        <f>VLOOKUP(WEEKDAY(D295),'help sheet'!$A$1:$B$7,2,FALSE)</f>
        <v xml:space="preserve">Παρασκευή </v>
      </c>
      <c r="F295" s="31">
        <v>287</v>
      </c>
      <c r="G295" s="30" t="s">
        <v>10</v>
      </c>
      <c r="H295" s="49">
        <f>VLOOKUP(B295,'c constant values '!$A$3:$N$368,4,FALSE)*'help sheet'!$D$11</f>
        <v>1E-8</v>
      </c>
      <c r="I295" s="49">
        <f>VLOOKUP(B295,'c constant values '!$A$3:$O$368,6,FALSE)*'help sheet'!$E$11+VLOOKUP('TKK 2022'!B295,'c constant values '!$A$3:$O$368,10,FALSE)*'help sheet'!$E$12</f>
        <v>0.23599322199999997</v>
      </c>
      <c r="J295" s="49">
        <f>VLOOKUP(B295,'c constant values '!$A$3:$O$368,4,FALSE)*'help sheet'!$F$11+VLOOKUP('TKK 2022'!B295,'c constant values '!$A$3:$O$368,10,FALSE)*'help sheet'!$F$12</f>
        <v>2.6221477999999996E-2</v>
      </c>
      <c r="K295" s="49">
        <f>VLOOKUP(B295,'c constant values '!$A$3:$O$368,4,FALSE)*'help sheet'!$G$11+VLOOKUP(B295,'c constant values '!$A$3:$O$368,11,FALSE)*'help sheet'!$G$14</f>
        <v>1E-8</v>
      </c>
      <c r="L295" s="49">
        <f>VLOOKUP(B295,'c constant values '!$A$3:$O$368,12,FALSE)*'help sheet'!$H$13</f>
        <v>0.2446846</v>
      </c>
      <c r="M295" s="49">
        <f>VLOOKUP(B295,'c constant values '!$A$3:$O$368,13,FALSE)*'help sheet'!$I$13</f>
        <v>0.29627021999999997</v>
      </c>
      <c r="N295" s="49">
        <f>VLOOKUP(B295,'c constant values '!$A$3:$O$368,8,FALSE)*'help sheet'!$J$11+VLOOKUP('TKK 2022'!B295,'c constant values '!$A$3:$O$368,14,FALSE)*'help sheet'!$J$13</f>
        <v>0.12479438249999998</v>
      </c>
      <c r="O295" s="49">
        <f>VLOOKUP(B295,'c constant values '!$A$3:$O$368,4,FALSE)*'help sheet'!$K$11+VLOOKUP('TKK 2022'!B295,'c constant values '!$A$3:$O$368,12,FALSE)*'help sheet'!$K$13</f>
        <v>0.1884071443</v>
      </c>
      <c r="P295" s="49">
        <f>VLOOKUP(B295,'c constant values '!$A$3:$O$368,6,FALSE)*'help sheet'!$L$11+VLOOKUP('TKK 2022'!B295,'c constant values '!$A$3:$O$368,13,FALSE)*'help sheet'!$L$13</f>
        <v>0.22812807169999999</v>
      </c>
      <c r="Q295" s="49">
        <f>VLOOKUP(B295,'c constant values '!$A$3:$O$368,8,FALSE)*'help sheet'!$M$11+VLOOKUP('TKK 2022'!B295,'c constant values '!$A$3:$O$368,14,FALSE)*'help sheet'!$M$13</f>
        <v>3.5655545000000004E-2</v>
      </c>
      <c r="R295" s="29"/>
      <c r="S295" s="30" t="s">
        <v>10</v>
      </c>
      <c r="T295" s="46">
        <f>+SUM(H$9:H295)</f>
        <v>63.593766680000215</v>
      </c>
      <c r="U295" s="46">
        <f>+SUM(I$9:I295)</f>
        <v>75.221184480999867</v>
      </c>
      <c r="V295" s="46">
        <f>+SUM(J$9:J295)</f>
        <v>64.89586106900002</v>
      </c>
      <c r="W295" s="46">
        <f>+SUM(K$9:K295)</f>
        <v>81.796882804999953</v>
      </c>
      <c r="X295" s="46">
        <f>+SUM(L$9:L295)</f>
        <v>76.685144269999711</v>
      </c>
      <c r="Y295" s="46">
        <f>+SUM(M$9:M295)</f>
        <v>76.393572580000139</v>
      </c>
      <c r="Z295" s="46">
        <f>+SUM(N$9:N295)</f>
        <v>67.925827200500038</v>
      </c>
      <c r="AA295" s="46">
        <f>+SUM(O$9:O295)</f>
        <v>73.674127424300124</v>
      </c>
      <c r="AB295" s="46">
        <f>+SUM(P$9:P295)</f>
        <v>73.239324313000111</v>
      </c>
      <c r="AC295" s="46">
        <f>+SUM(Q$9:Q295)</f>
        <v>64.513374893000034</v>
      </c>
    </row>
    <row r="296" spans="2:29" ht="14.25" x14ac:dyDescent="0.2">
      <c r="B296" s="31">
        <v>288</v>
      </c>
      <c r="C296" s="31">
        <v>15</v>
      </c>
      <c r="D296" s="48">
        <f t="shared" si="5"/>
        <v>44849</v>
      </c>
      <c r="E296" s="31" t="str">
        <f>VLOOKUP(WEEKDAY(D296),'help sheet'!$A$1:$B$7,2,FALSE)</f>
        <v>Σάββατο</v>
      </c>
      <c r="F296" s="31">
        <v>288</v>
      </c>
      <c r="G296" s="30" t="s">
        <v>10</v>
      </c>
      <c r="H296" s="49">
        <f>VLOOKUP(B296,'c constant values '!$A$3:$N$368,4,FALSE)*'help sheet'!$D$11</f>
        <v>1E-8</v>
      </c>
      <c r="I296" s="49">
        <f>VLOOKUP(B296,'c constant values '!$A$3:$O$368,6,FALSE)*'help sheet'!$E$11+VLOOKUP('TKK 2022'!B296,'c constant values '!$A$3:$O$368,10,FALSE)*'help sheet'!$E$12</f>
        <v>0.23599322199999997</v>
      </c>
      <c r="J296" s="49">
        <f>VLOOKUP(B296,'c constant values '!$A$3:$O$368,4,FALSE)*'help sheet'!$F$11+VLOOKUP('TKK 2022'!B296,'c constant values '!$A$3:$O$368,10,FALSE)*'help sheet'!$F$12</f>
        <v>2.6221477999999996E-2</v>
      </c>
      <c r="K296" s="49">
        <f>VLOOKUP(B296,'c constant values '!$A$3:$O$368,4,FALSE)*'help sheet'!$G$11+VLOOKUP(B296,'c constant values '!$A$3:$O$368,11,FALSE)*'help sheet'!$G$14</f>
        <v>1E-8</v>
      </c>
      <c r="L296" s="49">
        <f>VLOOKUP(B296,'c constant values '!$A$3:$O$368,12,FALSE)*'help sheet'!$H$13</f>
        <v>0.2446846</v>
      </c>
      <c r="M296" s="49">
        <f>VLOOKUP(B296,'c constant values '!$A$3:$O$368,13,FALSE)*'help sheet'!$I$13</f>
        <v>0.29627021999999997</v>
      </c>
      <c r="N296" s="49">
        <f>VLOOKUP(B296,'c constant values '!$A$3:$O$368,8,FALSE)*'help sheet'!$J$11+VLOOKUP('TKK 2022'!B296,'c constant values '!$A$3:$O$368,14,FALSE)*'help sheet'!$J$13</f>
        <v>1E-8</v>
      </c>
      <c r="O296" s="49">
        <f>VLOOKUP(B296,'c constant values '!$A$3:$O$368,4,FALSE)*'help sheet'!$K$11+VLOOKUP('TKK 2022'!B296,'c constant values '!$A$3:$O$368,12,FALSE)*'help sheet'!$K$13</f>
        <v>0.1884071443</v>
      </c>
      <c r="P296" s="49">
        <f>VLOOKUP(B296,'c constant values '!$A$3:$O$368,6,FALSE)*'help sheet'!$L$11+VLOOKUP('TKK 2022'!B296,'c constant values '!$A$3:$O$368,13,FALSE)*'help sheet'!$L$13</f>
        <v>0.22812807169999999</v>
      </c>
      <c r="Q296" s="49">
        <f>VLOOKUP(B296,'c constant values '!$A$3:$O$368,8,FALSE)*'help sheet'!$M$11+VLOOKUP('TKK 2022'!B296,'c constant values '!$A$3:$O$368,14,FALSE)*'help sheet'!$M$13</f>
        <v>1.0000000000000002E-8</v>
      </c>
      <c r="R296" s="29"/>
      <c r="S296" s="30" t="s">
        <v>10</v>
      </c>
      <c r="T296" s="46">
        <f>+SUM(H$9:H296)</f>
        <v>63.593766690000216</v>
      </c>
      <c r="U296" s="46">
        <f>+SUM(I$9:I296)</f>
        <v>75.457177702999871</v>
      </c>
      <c r="V296" s="46">
        <f>+SUM(J$9:J296)</f>
        <v>64.922082547000016</v>
      </c>
      <c r="W296" s="46">
        <f>+SUM(K$9:K296)</f>
        <v>81.796882814999947</v>
      </c>
      <c r="X296" s="46">
        <f>+SUM(L$9:L296)</f>
        <v>76.92982886999971</v>
      </c>
      <c r="Y296" s="46">
        <f>+SUM(M$9:M296)</f>
        <v>76.689842800000136</v>
      </c>
      <c r="Z296" s="46">
        <f>+SUM(N$9:N296)</f>
        <v>67.925827210500032</v>
      </c>
      <c r="AA296" s="46">
        <f>+SUM(O$9:O296)</f>
        <v>73.862534568600125</v>
      </c>
      <c r="AB296" s="46">
        <f>+SUM(P$9:P296)</f>
        <v>73.46745238470011</v>
      </c>
      <c r="AC296" s="46">
        <f>+SUM(Q$9:Q296)</f>
        <v>64.513374903000027</v>
      </c>
    </row>
    <row r="297" spans="2:29" ht="14.25" x14ac:dyDescent="0.2">
      <c r="B297" s="31">
        <v>289</v>
      </c>
      <c r="C297" s="31">
        <v>16</v>
      </c>
      <c r="D297" s="48">
        <f t="shared" si="5"/>
        <v>44850</v>
      </c>
      <c r="E297" s="31" t="str">
        <f>VLOOKUP(WEEKDAY(D297),'help sheet'!$A$1:$B$7,2,FALSE)</f>
        <v>Κυριακή</v>
      </c>
      <c r="F297" s="31">
        <v>289</v>
      </c>
      <c r="G297" s="30" t="s">
        <v>10</v>
      </c>
      <c r="H297" s="49">
        <f>VLOOKUP(B297,'c constant values '!$A$3:$N$368,4,FALSE)*'help sheet'!$D$11</f>
        <v>1E-8</v>
      </c>
      <c r="I297" s="49">
        <f>VLOOKUP(B297,'c constant values '!$A$3:$O$368,6,FALSE)*'help sheet'!$E$11+VLOOKUP('TKK 2022'!B297,'c constant values '!$A$3:$O$368,10,FALSE)*'help sheet'!$E$12</f>
        <v>0.23599322199999997</v>
      </c>
      <c r="J297" s="49">
        <f>VLOOKUP(B297,'c constant values '!$A$3:$O$368,4,FALSE)*'help sheet'!$F$11+VLOOKUP('TKK 2022'!B297,'c constant values '!$A$3:$O$368,10,FALSE)*'help sheet'!$F$12</f>
        <v>2.6221477999999996E-2</v>
      </c>
      <c r="K297" s="49">
        <f>VLOOKUP(B297,'c constant values '!$A$3:$O$368,4,FALSE)*'help sheet'!$G$11+VLOOKUP(B297,'c constant values '!$A$3:$O$368,11,FALSE)*'help sheet'!$G$14</f>
        <v>1E-8</v>
      </c>
      <c r="L297" s="49">
        <f>VLOOKUP(B297,'c constant values '!$A$3:$O$368,12,FALSE)*'help sheet'!$H$13</f>
        <v>0.2446846</v>
      </c>
      <c r="M297" s="49">
        <f>VLOOKUP(B297,'c constant values '!$A$3:$O$368,13,FALSE)*'help sheet'!$I$13</f>
        <v>1E-8</v>
      </c>
      <c r="N297" s="49">
        <f>VLOOKUP(B297,'c constant values '!$A$3:$O$368,8,FALSE)*'help sheet'!$J$11+VLOOKUP('TKK 2022'!B297,'c constant values '!$A$3:$O$368,14,FALSE)*'help sheet'!$J$13</f>
        <v>1E-8</v>
      </c>
      <c r="O297" s="49">
        <f>VLOOKUP(B297,'c constant values '!$A$3:$O$368,4,FALSE)*'help sheet'!$K$11+VLOOKUP('TKK 2022'!B297,'c constant values '!$A$3:$O$368,12,FALSE)*'help sheet'!$K$13</f>
        <v>0.1884071443</v>
      </c>
      <c r="P297" s="49">
        <f>VLOOKUP(B297,'c constant values '!$A$3:$O$368,6,FALSE)*'help sheet'!$L$11+VLOOKUP('TKK 2022'!B297,'c constant values '!$A$3:$O$368,13,FALSE)*'help sheet'!$L$13</f>
        <v>1.0000000000000002E-8</v>
      </c>
      <c r="Q297" s="49">
        <f>VLOOKUP(B297,'c constant values '!$A$3:$O$368,8,FALSE)*'help sheet'!$M$11+VLOOKUP('TKK 2022'!B297,'c constant values '!$A$3:$O$368,14,FALSE)*'help sheet'!$M$13</f>
        <v>1.0000000000000002E-8</v>
      </c>
      <c r="R297" s="29"/>
      <c r="S297" s="30" t="s">
        <v>10</v>
      </c>
      <c r="T297" s="46">
        <f>+SUM(H$9:H297)</f>
        <v>63.593766700000216</v>
      </c>
      <c r="U297" s="46">
        <f>+SUM(I$9:I297)</f>
        <v>75.693170924999876</v>
      </c>
      <c r="V297" s="46">
        <f>+SUM(J$9:J297)</f>
        <v>64.948304025000013</v>
      </c>
      <c r="W297" s="46">
        <f>+SUM(K$9:K297)</f>
        <v>81.79688282499994</v>
      </c>
      <c r="X297" s="46">
        <f>+SUM(L$9:L297)</f>
        <v>77.17451346999971</v>
      </c>
      <c r="Y297" s="46">
        <f>+SUM(M$9:M297)</f>
        <v>76.68984281000013</v>
      </c>
      <c r="Z297" s="46">
        <f>+SUM(N$9:N297)</f>
        <v>67.925827220500025</v>
      </c>
      <c r="AA297" s="46">
        <f>+SUM(O$9:O297)</f>
        <v>74.050941712900126</v>
      </c>
      <c r="AB297" s="46">
        <f>+SUM(P$9:P297)</f>
        <v>73.467452394700103</v>
      </c>
      <c r="AC297" s="46">
        <f>+SUM(Q$9:Q297)</f>
        <v>64.513374913000021</v>
      </c>
    </row>
    <row r="298" spans="2:29" ht="14.25" x14ac:dyDescent="0.2">
      <c r="B298" s="31">
        <v>290</v>
      </c>
      <c r="C298" s="31">
        <v>17</v>
      </c>
      <c r="D298" s="48">
        <f t="shared" si="5"/>
        <v>44851</v>
      </c>
      <c r="E298" s="31" t="str">
        <f>VLOOKUP(WEEKDAY(D298),'help sheet'!$A$1:$B$7,2,FALSE)</f>
        <v>Δευτέρα</v>
      </c>
      <c r="F298" s="31">
        <v>290</v>
      </c>
      <c r="G298" s="30" t="s">
        <v>10</v>
      </c>
      <c r="H298" s="49">
        <f>VLOOKUP(B298,'c constant values '!$A$3:$N$368,4,FALSE)*'help sheet'!$D$11</f>
        <v>1E-8</v>
      </c>
      <c r="I298" s="49">
        <f>VLOOKUP(B298,'c constant values '!$A$3:$O$368,6,FALSE)*'help sheet'!$E$11+VLOOKUP('TKK 2022'!B298,'c constant values '!$A$3:$O$368,10,FALSE)*'help sheet'!$E$12</f>
        <v>0.23599322199999997</v>
      </c>
      <c r="J298" s="49">
        <f>VLOOKUP(B298,'c constant values '!$A$3:$O$368,4,FALSE)*'help sheet'!$F$11+VLOOKUP('TKK 2022'!B298,'c constant values '!$A$3:$O$368,10,FALSE)*'help sheet'!$F$12</f>
        <v>2.6221477999999996E-2</v>
      </c>
      <c r="K298" s="49">
        <f>VLOOKUP(B298,'c constant values '!$A$3:$O$368,4,FALSE)*'help sheet'!$G$11+VLOOKUP(B298,'c constant values '!$A$3:$O$368,11,FALSE)*'help sheet'!$G$14</f>
        <v>1E-8</v>
      </c>
      <c r="L298" s="49">
        <f>VLOOKUP(B298,'c constant values '!$A$3:$O$368,12,FALSE)*'help sheet'!$H$13</f>
        <v>0.2446846</v>
      </c>
      <c r="M298" s="49">
        <f>VLOOKUP(B298,'c constant values '!$A$3:$O$368,13,FALSE)*'help sheet'!$I$13</f>
        <v>0.29627021999999997</v>
      </c>
      <c r="N298" s="49">
        <f>VLOOKUP(B298,'c constant values '!$A$3:$O$368,8,FALSE)*'help sheet'!$J$11+VLOOKUP('TKK 2022'!B298,'c constant values '!$A$3:$O$368,14,FALSE)*'help sheet'!$J$13</f>
        <v>0.12479438249999998</v>
      </c>
      <c r="O298" s="49">
        <f>VLOOKUP(B298,'c constant values '!$A$3:$O$368,4,FALSE)*'help sheet'!$K$11+VLOOKUP('TKK 2022'!B298,'c constant values '!$A$3:$O$368,12,FALSE)*'help sheet'!$K$13</f>
        <v>0.1884071443</v>
      </c>
      <c r="P298" s="49">
        <f>VLOOKUP(B298,'c constant values '!$A$3:$O$368,6,FALSE)*'help sheet'!$L$11+VLOOKUP('TKK 2022'!B298,'c constant values '!$A$3:$O$368,13,FALSE)*'help sheet'!$L$13</f>
        <v>0.22812807169999999</v>
      </c>
      <c r="Q298" s="49">
        <f>VLOOKUP(B298,'c constant values '!$A$3:$O$368,8,FALSE)*'help sheet'!$M$11+VLOOKUP('TKK 2022'!B298,'c constant values '!$A$3:$O$368,14,FALSE)*'help sheet'!$M$13</f>
        <v>3.5655545000000004E-2</v>
      </c>
      <c r="R298" s="29"/>
      <c r="S298" s="30" t="s">
        <v>10</v>
      </c>
      <c r="T298" s="46">
        <f>+SUM(H$9:H298)</f>
        <v>63.593766710000217</v>
      </c>
      <c r="U298" s="46">
        <f>+SUM(I$9:I298)</f>
        <v>75.929164146999881</v>
      </c>
      <c r="V298" s="46">
        <f>+SUM(J$9:J298)</f>
        <v>64.97452550300001</v>
      </c>
      <c r="W298" s="46">
        <f>+SUM(K$9:K298)</f>
        <v>81.796882834999934</v>
      </c>
      <c r="X298" s="46">
        <f>+SUM(L$9:L298)</f>
        <v>77.419198069999709</v>
      </c>
      <c r="Y298" s="46">
        <f>+SUM(M$9:M298)</f>
        <v>76.986113030000126</v>
      </c>
      <c r="Z298" s="46">
        <f>+SUM(N$9:N298)</f>
        <v>68.050621603000025</v>
      </c>
      <c r="AA298" s="46">
        <f>+SUM(O$9:O298)</f>
        <v>74.239348857200127</v>
      </c>
      <c r="AB298" s="46">
        <f>+SUM(P$9:P298)</f>
        <v>73.695580466400102</v>
      </c>
      <c r="AC298" s="46">
        <f>+SUM(Q$9:Q298)</f>
        <v>64.549030458000018</v>
      </c>
    </row>
    <row r="299" spans="2:29" ht="14.25" x14ac:dyDescent="0.2">
      <c r="B299" s="31">
        <v>291</v>
      </c>
      <c r="C299" s="31">
        <v>18</v>
      </c>
      <c r="D299" s="48">
        <f t="shared" si="5"/>
        <v>44852</v>
      </c>
      <c r="E299" s="31" t="str">
        <f>VLOOKUP(WEEKDAY(D299),'help sheet'!$A$1:$B$7,2,FALSE)</f>
        <v>Τρίτη</v>
      </c>
      <c r="F299" s="31">
        <v>291</v>
      </c>
      <c r="G299" s="30" t="s">
        <v>10</v>
      </c>
      <c r="H299" s="49">
        <f>VLOOKUP(B299,'c constant values '!$A$3:$N$368,4,FALSE)*'help sheet'!$D$11</f>
        <v>1E-8</v>
      </c>
      <c r="I299" s="49">
        <f>VLOOKUP(B299,'c constant values '!$A$3:$O$368,6,FALSE)*'help sheet'!$E$11+VLOOKUP('TKK 2022'!B299,'c constant values '!$A$3:$O$368,10,FALSE)*'help sheet'!$E$12</f>
        <v>0.23599322199999997</v>
      </c>
      <c r="J299" s="49">
        <f>VLOOKUP(B299,'c constant values '!$A$3:$O$368,4,FALSE)*'help sheet'!$F$11+VLOOKUP('TKK 2022'!B299,'c constant values '!$A$3:$O$368,10,FALSE)*'help sheet'!$F$12</f>
        <v>2.6221477999999996E-2</v>
      </c>
      <c r="K299" s="49">
        <f>VLOOKUP(B299,'c constant values '!$A$3:$O$368,4,FALSE)*'help sheet'!$G$11+VLOOKUP(B299,'c constant values '!$A$3:$O$368,11,FALSE)*'help sheet'!$G$14</f>
        <v>1E-8</v>
      </c>
      <c r="L299" s="49">
        <f>VLOOKUP(B299,'c constant values '!$A$3:$O$368,12,FALSE)*'help sheet'!$H$13</f>
        <v>0.2446846</v>
      </c>
      <c r="M299" s="49">
        <f>VLOOKUP(B299,'c constant values '!$A$3:$O$368,13,FALSE)*'help sheet'!$I$13</f>
        <v>0.29627021999999997</v>
      </c>
      <c r="N299" s="49">
        <f>VLOOKUP(B299,'c constant values '!$A$3:$O$368,8,FALSE)*'help sheet'!$J$11+VLOOKUP('TKK 2022'!B299,'c constant values '!$A$3:$O$368,14,FALSE)*'help sheet'!$J$13</f>
        <v>0.12479438249999998</v>
      </c>
      <c r="O299" s="49">
        <f>VLOOKUP(B299,'c constant values '!$A$3:$O$368,4,FALSE)*'help sheet'!$K$11+VLOOKUP('TKK 2022'!B299,'c constant values '!$A$3:$O$368,12,FALSE)*'help sheet'!$K$13</f>
        <v>0.1884071443</v>
      </c>
      <c r="P299" s="49">
        <f>VLOOKUP(B299,'c constant values '!$A$3:$O$368,6,FALSE)*'help sheet'!$L$11+VLOOKUP('TKK 2022'!B299,'c constant values '!$A$3:$O$368,13,FALSE)*'help sheet'!$L$13</f>
        <v>0.22812807169999999</v>
      </c>
      <c r="Q299" s="49">
        <f>VLOOKUP(B299,'c constant values '!$A$3:$O$368,8,FALSE)*'help sheet'!$M$11+VLOOKUP('TKK 2022'!B299,'c constant values '!$A$3:$O$368,14,FALSE)*'help sheet'!$M$13</f>
        <v>3.5655545000000004E-2</v>
      </c>
      <c r="R299" s="29"/>
      <c r="S299" s="30" t="s">
        <v>10</v>
      </c>
      <c r="T299" s="46">
        <f>+SUM(H$9:H299)</f>
        <v>63.593766720000218</v>
      </c>
      <c r="U299" s="46">
        <f>+SUM(I$9:I299)</f>
        <v>76.165157368999886</v>
      </c>
      <c r="V299" s="46">
        <f>+SUM(J$9:J299)</f>
        <v>65.000746981000006</v>
      </c>
      <c r="W299" s="46">
        <f>+SUM(K$9:K299)</f>
        <v>81.796882844999928</v>
      </c>
      <c r="X299" s="46">
        <f>+SUM(L$9:L299)</f>
        <v>77.663882669999708</v>
      </c>
      <c r="Y299" s="46">
        <f>+SUM(M$9:M299)</f>
        <v>77.282383250000123</v>
      </c>
      <c r="Z299" s="46">
        <f>+SUM(N$9:N299)</f>
        <v>68.175415985500024</v>
      </c>
      <c r="AA299" s="46">
        <f>+SUM(O$9:O299)</f>
        <v>74.427756001500128</v>
      </c>
      <c r="AB299" s="46">
        <f>+SUM(P$9:P299)</f>
        <v>73.923708538100101</v>
      </c>
      <c r="AC299" s="46">
        <f>+SUM(Q$9:Q299)</f>
        <v>64.584686003000016</v>
      </c>
    </row>
    <row r="300" spans="2:29" ht="14.25" x14ac:dyDescent="0.2">
      <c r="B300" s="31">
        <v>292</v>
      </c>
      <c r="C300" s="31">
        <v>19</v>
      </c>
      <c r="D300" s="48">
        <f t="shared" si="5"/>
        <v>44853</v>
      </c>
      <c r="E300" s="31" t="str">
        <f>VLOOKUP(WEEKDAY(D300),'help sheet'!$A$1:$B$7,2,FALSE)</f>
        <v>Τετάρτη</v>
      </c>
      <c r="F300" s="31">
        <v>292</v>
      </c>
      <c r="G300" s="30" t="s">
        <v>10</v>
      </c>
      <c r="H300" s="49">
        <f>VLOOKUP(B300,'c constant values '!$A$3:$N$368,4,FALSE)*'help sheet'!$D$11</f>
        <v>1E-8</v>
      </c>
      <c r="I300" s="49">
        <f>VLOOKUP(B300,'c constant values '!$A$3:$O$368,6,FALSE)*'help sheet'!$E$11+VLOOKUP('TKK 2022'!B300,'c constant values '!$A$3:$O$368,10,FALSE)*'help sheet'!$E$12</f>
        <v>0.23599322199999997</v>
      </c>
      <c r="J300" s="49">
        <f>VLOOKUP(B300,'c constant values '!$A$3:$O$368,4,FALSE)*'help sheet'!$F$11+VLOOKUP('TKK 2022'!B300,'c constant values '!$A$3:$O$368,10,FALSE)*'help sheet'!$F$12</f>
        <v>2.6221477999999996E-2</v>
      </c>
      <c r="K300" s="49">
        <f>VLOOKUP(B300,'c constant values '!$A$3:$O$368,4,FALSE)*'help sheet'!$G$11+VLOOKUP(B300,'c constant values '!$A$3:$O$368,11,FALSE)*'help sheet'!$G$14</f>
        <v>1E-8</v>
      </c>
      <c r="L300" s="49">
        <f>VLOOKUP(B300,'c constant values '!$A$3:$O$368,12,FALSE)*'help sheet'!$H$13</f>
        <v>0.2446846</v>
      </c>
      <c r="M300" s="49">
        <f>VLOOKUP(B300,'c constant values '!$A$3:$O$368,13,FALSE)*'help sheet'!$I$13</f>
        <v>0.29627021999999997</v>
      </c>
      <c r="N300" s="49">
        <f>VLOOKUP(B300,'c constant values '!$A$3:$O$368,8,FALSE)*'help sheet'!$J$11+VLOOKUP('TKK 2022'!B300,'c constant values '!$A$3:$O$368,14,FALSE)*'help sheet'!$J$13</f>
        <v>0.12479438249999998</v>
      </c>
      <c r="O300" s="49">
        <f>VLOOKUP(B300,'c constant values '!$A$3:$O$368,4,FALSE)*'help sheet'!$K$11+VLOOKUP('TKK 2022'!B300,'c constant values '!$A$3:$O$368,12,FALSE)*'help sheet'!$K$13</f>
        <v>0.1884071443</v>
      </c>
      <c r="P300" s="49">
        <f>VLOOKUP(B300,'c constant values '!$A$3:$O$368,6,FALSE)*'help sheet'!$L$11+VLOOKUP('TKK 2022'!B300,'c constant values '!$A$3:$O$368,13,FALSE)*'help sheet'!$L$13</f>
        <v>0.22812807169999999</v>
      </c>
      <c r="Q300" s="49">
        <f>VLOOKUP(B300,'c constant values '!$A$3:$O$368,8,FALSE)*'help sheet'!$M$11+VLOOKUP('TKK 2022'!B300,'c constant values '!$A$3:$O$368,14,FALSE)*'help sheet'!$M$13</f>
        <v>3.5655545000000004E-2</v>
      </c>
      <c r="R300" s="29"/>
      <c r="S300" s="30" t="s">
        <v>10</v>
      </c>
      <c r="T300" s="46">
        <f>+SUM(H$9:H300)</f>
        <v>63.593766730000219</v>
      </c>
      <c r="U300" s="46">
        <f>+SUM(I$9:I300)</f>
        <v>76.40115059099989</v>
      </c>
      <c r="V300" s="46">
        <f>+SUM(J$9:J300)</f>
        <v>65.026968459000003</v>
      </c>
      <c r="W300" s="46">
        <f>+SUM(K$9:K300)</f>
        <v>81.796882854999922</v>
      </c>
      <c r="X300" s="46">
        <f>+SUM(L$9:L300)</f>
        <v>77.908567269999708</v>
      </c>
      <c r="Y300" s="46">
        <f>+SUM(M$9:M300)</f>
        <v>77.57865347000012</v>
      </c>
      <c r="Z300" s="46">
        <f>+SUM(N$9:N300)</f>
        <v>68.300210368000023</v>
      </c>
      <c r="AA300" s="46">
        <f>+SUM(O$9:O300)</f>
        <v>74.61616314580013</v>
      </c>
      <c r="AB300" s="46">
        <f>+SUM(P$9:P300)</f>
        <v>74.1518366098001</v>
      </c>
      <c r="AC300" s="46">
        <f>+SUM(Q$9:Q300)</f>
        <v>64.620341548000013</v>
      </c>
    </row>
    <row r="301" spans="2:29" ht="14.25" x14ac:dyDescent="0.2">
      <c r="B301" s="31">
        <v>293</v>
      </c>
      <c r="C301" s="31">
        <v>20</v>
      </c>
      <c r="D301" s="48">
        <f t="shared" si="5"/>
        <v>44854</v>
      </c>
      <c r="E301" s="31" t="str">
        <f>VLOOKUP(WEEKDAY(D301),'help sheet'!$A$1:$B$7,2,FALSE)</f>
        <v>Πέμπτη</v>
      </c>
      <c r="F301" s="31">
        <v>293</v>
      </c>
      <c r="G301" s="30" t="s">
        <v>10</v>
      </c>
      <c r="H301" s="49">
        <f>VLOOKUP(B301,'c constant values '!$A$3:$N$368,4,FALSE)*'help sheet'!$D$11</f>
        <v>1E-8</v>
      </c>
      <c r="I301" s="49">
        <f>VLOOKUP(B301,'c constant values '!$A$3:$O$368,6,FALSE)*'help sheet'!$E$11+VLOOKUP('TKK 2022'!B301,'c constant values '!$A$3:$O$368,10,FALSE)*'help sheet'!$E$12</f>
        <v>0.23599322199999997</v>
      </c>
      <c r="J301" s="49">
        <f>VLOOKUP(B301,'c constant values '!$A$3:$O$368,4,FALSE)*'help sheet'!$F$11+VLOOKUP('TKK 2022'!B301,'c constant values '!$A$3:$O$368,10,FALSE)*'help sheet'!$F$12</f>
        <v>2.6221477999999996E-2</v>
      </c>
      <c r="K301" s="49">
        <f>VLOOKUP(B301,'c constant values '!$A$3:$O$368,4,FALSE)*'help sheet'!$G$11+VLOOKUP(B301,'c constant values '!$A$3:$O$368,11,FALSE)*'help sheet'!$G$14</f>
        <v>1E-8</v>
      </c>
      <c r="L301" s="49">
        <f>VLOOKUP(B301,'c constant values '!$A$3:$O$368,12,FALSE)*'help sheet'!$H$13</f>
        <v>0.2446846</v>
      </c>
      <c r="M301" s="49">
        <f>VLOOKUP(B301,'c constant values '!$A$3:$O$368,13,FALSE)*'help sheet'!$I$13</f>
        <v>0.29627021999999997</v>
      </c>
      <c r="N301" s="49">
        <f>VLOOKUP(B301,'c constant values '!$A$3:$O$368,8,FALSE)*'help sheet'!$J$11+VLOOKUP('TKK 2022'!B301,'c constant values '!$A$3:$O$368,14,FALSE)*'help sheet'!$J$13</f>
        <v>0.12479438249999998</v>
      </c>
      <c r="O301" s="49">
        <f>VLOOKUP(B301,'c constant values '!$A$3:$O$368,4,FALSE)*'help sheet'!$K$11+VLOOKUP('TKK 2022'!B301,'c constant values '!$A$3:$O$368,12,FALSE)*'help sheet'!$K$13</f>
        <v>0.1884071443</v>
      </c>
      <c r="P301" s="49">
        <f>VLOOKUP(B301,'c constant values '!$A$3:$O$368,6,FALSE)*'help sheet'!$L$11+VLOOKUP('TKK 2022'!B301,'c constant values '!$A$3:$O$368,13,FALSE)*'help sheet'!$L$13</f>
        <v>0.22812807169999999</v>
      </c>
      <c r="Q301" s="49">
        <f>VLOOKUP(B301,'c constant values '!$A$3:$O$368,8,FALSE)*'help sheet'!$M$11+VLOOKUP('TKK 2022'!B301,'c constant values '!$A$3:$O$368,14,FALSE)*'help sheet'!$M$13</f>
        <v>3.5655545000000004E-2</v>
      </c>
      <c r="R301" s="29"/>
      <c r="S301" s="30" t="s">
        <v>10</v>
      </c>
      <c r="T301" s="46">
        <f>+SUM(H$9:H301)</f>
        <v>63.59376674000022</v>
      </c>
      <c r="U301" s="46">
        <f>+SUM(I$9:I301)</f>
        <v>76.637143812999895</v>
      </c>
      <c r="V301" s="46">
        <f>+SUM(J$9:J301)</f>
        <v>65.053189936999999</v>
      </c>
      <c r="W301" s="46">
        <f>+SUM(K$9:K301)</f>
        <v>81.796882864999915</v>
      </c>
      <c r="X301" s="46">
        <f>+SUM(L$9:L301)</f>
        <v>78.153251869999707</v>
      </c>
      <c r="Y301" s="46">
        <f>+SUM(M$9:M301)</f>
        <v>77.874923690000116</v>
      </c>
      <c r="Z301" s="46">
        <f>+SUM(N$9:N301)</f>
        <v>68.425004750500023</v>
      </c>
      <c r="AA301" s="46">
        <f>+SUM(O$9:O301)</f>
        <v>74.804570290100131</v>
      </c>
      <c r="AB301" s="46">
        <f>+SUM(P$9:P301)</f>
        <v>74.379964681500098</v>
      </c>
      <c r="AC301" s="46">
        <f>+SUM(Q$9:Q301)</f>
        <v>64.655997093000011</v>
      </c>
    </row>
    <row r="302" spans="2:29" ht="14.25" x14ac:dyDescent="0.2">
      <c r="B302" s="31">
        <v>294</v>
      </c>
      <c r="C302" s="31">
        <v>21</v>
      </c>
      <c r="D302" s="48">
        <f t="shared" si="5"/>
        <v>44855</v>
      </c>
      <c r="E302" s="31" t="str">
        <f>VLOOKUP(WEEKDAY(D302),'help sheet'!$A$1:$B$7,2,FALSE)</f>
        <v xml:space="preserve">Παρασκευή </v>
      </c>
      <c r="F302" s="31">
        <v>294</v>
      </c>
      <c r="G302" s="30" t="s">
        <v>10</v>
      </c>
      <c r="H302" s="49">
        <f>VLOOKUP(B302,'c constant values '!$A$3:$N$368,4,FALSE)*'help sheet'!$D$11</f>
        <v>1E-8</v>
      </c>
      <c r="I302" s="49">
        <f>VLOOKUP(B302,'c constant values '!$A$3:$O$368,6,FALSE)*'help sheet'!$E$11+VLOOKUP('TKK 2022'!B302,'c constant values '!$A$3:$O$368,10,FALSE)*'help sheet'!$E$12</f>
        <v>0.23599322199999997</v>
      </c>
      <c r="J302" s="49">
        <f>VLOOKUP(B302,'c constant values '!$A$3:$O$368,4,FALSE)*'help sheet'!$F$11+VLOOKUP('TKK 2022'!B302,'c constant values '!$A$3:$O$368,10,FALSE)*'help sheet'!$F$12</f>
        <v>2.6221477999999996E-2</v>
      </c>
      <c r="K302" s="49">
        <f>VLOOKUP(B302,'c constant values '!$A$3:$O$368,4,FALSE)*'help sheet'!$G$11+VLOOKUP(B302,'c constant values '!$A$3:$O$368,11,FALSE)*'help sheet'!$G$14</f>
        <v>1E-8</v>
      </c>
      <c r="L302" s="49">
        <f>VLOOKUP(B302,'c constant values '!$A$3:$O$368,12,FALSE)*'help sheet'!$H$13</f>
        <v>0.2446846</v>
      </c>
      <c r="M302" s="49">
        <f>VLOOKUP(B302,'c constant values '!$A$3:$O$368,13,FALSE)*'help sheet'!$I$13</f>
        <v>0.29627021999999997</v>
      </c>
      <c r="N302" s="49">
        <f>VLOOKUP(B302,'c constant values '!$A$3:$O$368,8,FALSE)*'help sheet'!$J$11+VLOOKUP('TKK 2022'!B302,'c constant values '!$A$3:$O$368,14,FALSE)*'help sheet'!$J$13</f>
        <v>0.12479438249999998</v>
      </c>
      <c r="O302" s="49">
        <f>VLOOKUP(B302,'c constant values '!$A$3:$O$368,4,FALSE)*'help sheet'!$K$11+VLOOKUP('TKK 2022'!B302,'c constant values '!$A$3:$O$368,12,FALSE)*'help sheet'!$K$13</f>
        <v>0.1884071443</v>
      </c>
      <c r="P302" s="49">
        <f>VLOOKUP(B302,'c constant values '!$A$3:$O$368,6,FALSE)*'help sheet'!$L$11+VLOOKUP('TKK 2022'!B302,'c constant values '!$A$3:$O$368,13,FALSE)*'help sheet'!$L$13</f>
        <v>0.22812807169999999</v>
      </c>
      <c r="Q302" s="49">
        <f>VLOOKUP(B302,'c constant values '!$A$3:$O$368,8,FALSE)*'help sheet'!$M$11+VLOOKUP('TKK 2022'!B302,'c constant values '!$A$3:$O$368,14,FALSE)*'help sheet'!$M$13</f>
        <v>3.5655545000000004E-2</v>
      </c>
      <c r="R302" s="29"/>
      <c r="S302" s="30" t="s">
        <v>10</v>
      </c>
      <c r="T302" s="46">
        <f>+SUM(H$9:H302)</f>
        <v>63.593766750000221</v>
      </c>
      <c r="U302" s="46">
        <f>+SUM(I$9:I302)</f>
        <v>76.8731370349999</v>
      </c>
      <c r="V302" s="46">
        <f>+SUM(J$9:J302)</f>
        <v>65.079411414999996</v>
      </c>
      <c r="W302" s="46">
        <f>+SUM(K$9:K302)</f>
        <v>81.796882874999909</v>
      </c>
      <c r="X302" s="46">
        <f>+SUM(L$9:L302)</f>
        <v>78.397936469999706</v>
      </c>
      <c r="Y302" s="46">
        <f>+SUM(M$9:M302)</f>
        <v>78.171193910000113</v>
      </c>
      <c r="Z302" s="46">
        <f>+SUM(N$9:N302)</f>
        <v>68.549799133000022</v>
      </c>
      <c r="AA302" s="46">
        <f>+SUM(O$9:O302)</f>
        <v>74.992977434400132</v>
      </c>
      <c r="AB302" s="46">
        <f>+SUM(P$9:P302)</f>
        <v>74.608092753200097</v>
      </c>
      <c r="AC302" s="46">
        <f>+SUM(Q$9:Q302)</f>
        <v>64.691652638000008</v>
      </c>
    </row>
    <row r="303" spans="2:29" ht="14.25" x14ac:dyDescent="0.2">
      <c r="B303" s="31">
        <v>295</v>
      </c>
      <c r="C303" s="31">
        <v>22</v>
      </c>
      <c r="D303" s="48">
        <f t="shared" si="5"/>
        <v>44856</v>
      </c>
      <c r="E303" s="31" t="str">
        <f>VLOOKUP(WEEKDAY(D303),'help sheet'!$A$1:$B$7,2,FALSE)</f>
        <v>Σάββατο</v>
      </c>
      <c r="F303" s="31">
        <v>295</v>
      </c>
      <c r="G303" s="30" t="s">
        <v>10</v>
      </c>
      <c r="H303" s="49">
        <f>VLOOKUP(B303,'c constant values '!$A$3:$N$368,4,FALSE)*'help sheet'!$D$11</f>
        <v>1E-8</v>
      </c>
      <c r="I303" s="49">
        <f>VLOOKUP(B303,'c constant values '!$A$3:$O$368,6,FALSE)*'help sheet'!$E$11+VLOOKUP('TKK 2022'!B303,'c constant values '!$A$3:$O$368,10,FALSE)*'help sheet'!$E$12</f>
        <v>0.23599322199999997</v>
      </c>
      <c r="J303" s="49">
        <f>VLOOKUP(B303,'c constant values '!$A$3:$O$368,4,FALSE)*'help sheet'!$F$11+VLOOKUP('TKK 2022'!B303,'c constant values '!$A$3:$O$368,10,FALSE)*'help sheet'!$F$12</f>
        <v>2.6221477999999996E-2</v>
      </c>
      <c r="K303" s="49">
        <f>VLOOKUP(B303,'c constant values '!$A$3:$O$368,4,FALSE)*'help sheet'!$G$11+VLOOKUP(B303,'c constant values '!$A$3:$O$368,11,FALSE)*'help sheet'!$G$14</f>
        <v>1E-8</v>
      </c>
      <c r="L303" s="49">
        <f>VLOOKUP(B303,'c constant values '!$A$3:$O$368,12,FALSE)*'help sheet'!$H$13</f>
        <v>0.2446846</v>
      </c>
      <c r="M303" s="49">
        <f>VLOOKUP(B303,'c constant values '!$A$3:$O$368,13,FALSE)*'help sheet'!$I$13</f>
        <v>0.29627021999999997</v>
      </c>
      <c r="N303" s="49">
        <f>VLOOKUP(B303,'c constant values '!$A$3:$O$368,8,FALSE)*'help sheet'!$J$11+VLOOKUP('TKK 2022'!B303,'c constant values '!$A$3:$O$368,14,FALSE)*'help sheet'!$J$13</f>
        <v>1E-8</v>
      </c>
      <c r="O303" s="49">
        <f>VLOOKUP(B303,'c constant values '!$A$3:$O$368,4,FALSE)*'help sheet'!$K$11+VLOOKUP('TKK 2022'!B303,'c constant values '!$A$3:$O$368,12,FALSE)*'help sheet'!$K$13</f>
        <v>0.1884071443</v>
      </c>
      <c r="P303" s="49">
        <f>VLOOKUP(B303,'c constant values '!$A$3:$O$368,6,FALSE)*'help sheet'!$L$11+VLOOKUP('TKK 2022'!B303,'c constant values '!$A$3:$O$368,13,FALSE)*'help sheet'!$L$13</f>
        <v>0.22812807169999999</v>
      </c>
      <c r="Q303" s="49">
        <f>VLOOKUP(B303,'c constant values '!$A$3:$O$368,8,FALSE)*'help sheet'!$M$11+VLOOKUP('TKK 2022'!B303,'c constant values '!$A$3:$O$368,14,FALSE)*'help sheet'!$M$13</f>
        <v>1.0000000000000002E-8</v>
      </c>
      <c r="R303" s="29"/>
      <c r="S303" s="30" t="s">
        <v>10</v>
      </c>
      <c r="T303" s="46">
        <f>+SUM(H$9:H303)</f>
        <v>63.593766760000221</v>
      </c>
      <c r="U303" s="46">
        <f>+SUM(I$9:I303)</f>
        <v>77.109130256999904</v>
      </c>
      <c r="V303" s="46">
        <f>+SUM(J$9:J303)</f>
        <v>65.105632892999992</v>
      </c>
      <c r="W303" s="46">
        <f>+SUM(K$9:K303)</f>
        <v>81.796882884999903</v>
      </c>
      <c r="X303" s="46">
        <f>+SUM(L$9:L303)</f>
        <v>78.642621069999706</v>
      </c>
      <c r="Y303" s="46">
        <f>+SUM(M$9:M303)</f>
        <v>78.46746413000011</v>
      </c>
      <c r="Z303" s="46">
        <f>+SUM(N$9:N303)</f>
        <v>68.549799143000016</v>
      </c>
      <c r="AA303" s="46">
        <f>+SUM(O$9:O303)</f>
        <v>75.181384578700133</v>
      </c>
      <c r="AB303" s="46">
        <f>+SUM(P$9:P303)</f>
        <v>74.836220824900096</v>
      </c>
      <c r="AC303" s="46">
        <f>+SUM(Q$9:Q303)</f>
        <v>64.691652648000002</v>
      </c>
    </row>
    <row r="304" spans="2:29" ht="14.25" x14ac:dyDescent="0.2">
      <c r="B304" s="31">
        <v>296</v>
      </c>
      <c r="C304" s="31">
        <v>23</v>
      </c>
      <c r="D304" s="48">
        <f t="shared" si="5"/>
        <v>44857</v>
      </c>
      <c r="E304" s="31" t="str">
        <f>VLOOKUP(WEEKDAY(D304),'help sheet'!$A$1:$B$7,2,FALSE)</f>
        <v>Κυριακή</v>
      </c>
      <c r="F304" s="31">
        <v>296</v>
      </c>
      <c r="G304" s="30" t="s">
        <v>10</v>
      </c>
      <c r="H304" s="49">
        <f>VLOOKUP(B304,'c constant values '!$A$3:$N$368,4,FALSE)*'help sheet'!$D$11</f>
        <v>1E-8</v>
      </c>
      <c r="I304" s="49">
        <f>VLOOKUP(B304,'c constant values '!$A$3:$O$368,6,FALSE)*'help sheet'!$E$11+VLOOKUP('TKK 2022'!B304,'c constant values '!$A$3:$O$368,10,FALSE)*'help sheet'!$E$12</f>
        <v>0.23599322199999997</v>
      </c>
      <c r="J304" s="49">
        <f>VLOOKUP(B304,'c constant values '!$A$3:$O$368,4,FALSE)*'help sheet'!$F$11+VLOOKUP('TKK 2022'!B304,'c constant values '!$A$3:$O$368,10,FALSE)*'help sheet'!$F$12</f>
        <v>2.6221477999999996E-2</v>
      </c>
      <c r="K304" s="49">
        <f>VLOOKUP(B304,'c constant values '!$A$3:$O$368,4,FALSE)*'help sheet'!$G$11+VLOOKUP(B304,'c constant values '!$A$3:$O$368,11,FALSE)*'help sheet'!$G$14</f>
        <v>1E-8</v>
      </c>
      <c r="L304" s="49">
        <f>VLOOKUP(B304,'c constant values '!$A$3:$O$368,12,FALSE)*'help sheet'!$H$13</f>
        <v>0.2446846</v>
      </c>
      <c r="M304" s="49">
        <f>VLOOKUP(B304,'c constant values '!$A$3:$O$368,13,FALSE)*'help sheet'!$I$13</f>
        <v>1E-8</v>
      </c>
      <c r="N304" s="49">
        <f>VLOOKUP(B304,'c constant values '!$A$3:$O$368,8,FALSE)*'help sheet'!$J$11+VLOOKUP('TKK 2022'!B304,'c constant values '!$A$3:$O$368,14,FALSE)*'help sheet'!$J$13</f>
        <v>1E-8</v>
      </c>
      <c r="O304" s="49">
        <f>VLOOKUP(B304,'c constant values '!$A$3:$O$368,4,FALSE)*'help sheet'!$K$11+VLOOKUP('TKK 2022'!B304,'c constant values '!$A$3:$O$368,12,FALSE)*'help sheet'!$K$13</f>
        <v>0.1884071443</v>
      </c>
      <c r="P304" s="49">
        <f>VLOOKUP(B304,'c constant values '!$A$3:$O$368,6,FALSE)*'help sheet'!$L$11+VLOOKUP('TKK 2022'!B304,'c constant values '!$A$3:$O$368,13,FALSE)*'help sheet'!$L$13</f>
        <v>1.0000000000000002E-8</v>
      </c>
      <c r="Q304" s="49">
        <f>VLOOKUP(B304,'c constant values '!$A$3:$O$368,8,FALSE)*'help sheet'!$M$11+VLOOKUP('TKK 2022'!B304,'c constant values '!$A$3:$O$368,14,FALSE)*'help sheet'!$M$13</f>
        <v>1.0000000000000002E-8</v>
      </c>
      <c r="R304" s="29"/>
      <c r="S304" s="30" t="s">
        <v>10</v>
      </c>
      <c r="T304" s="46">
        <f>+SUM(H$9:H304)</f>
        <v>63.593766770000222</v>
      </c>
      <c r="U304" s="46">
        <f>+SUM(I$9:I304)</f>
        <v>77.345123478999909</v>
      </c>
      <c r="V304" s="46">
        <f>+SUM(J$9:J304)</f>
        <v>65.131854370999989</v>
      </c>
      <c r="W304" s="46">
        <f>+SUM(K$9:K304)</f>
        <v>81.796882894999897</v>
      </c>
      <c r="X304" s="46">
        <f>+SUM(L$9:L304)</f>
        <v>78.887305669999705</v>
      </c>
      <c r="Y304" s="46">
        <f>+SUM(M$9:M304)</f>
        <v>78.467464140000104</v>
      </c>
      <c r="Z304" s="46">
        <f>+SUM(N$9:N304)</f>
        <v>68.549799153000009</v>
      </c>
      <c r="AA304" s="46">
        <f>+SUM(O$9:O304)</f>
        <v>75.369791723000134</v>
      </c>
      <c r="AB304" s="46">
        <f>+SUM(P$9:P304)</f>
        <v>74.836220834900089</v>
      </c>
      <c r="AC304" s="46">
        <f>+SUM(Q$9:Q304)</f>
        <v>64.691652657999995</v>
      </c>
    </row>
    <row r="305" spans="2:29" ht="14.25" x14ac:dyDescent="0.2">
      <c r="B305" s="31">
        <v>297</v>
      </c>
      <c r="C305" s="31">
        <v>24</v>
      </c>
      <c r="D305" s="48">
        <f t="shared" si="5"/>
        <v>44858</v>
      </c>
      <c r="E305" s="31" t="str">
        <f>VLOOKUP(WEEKDAY(D305),'help sheet'!$A$1:$B$7,2,FALSE)</f>
        <v>Δευτέρα</v>
      </c>
      <c r="F305" s="31">
        <v>297</v>
      </c>
      <c r="G305" s="30" t="s">
        <v>10</v>
      </c>
      <c r="H305" s="49">
        <f>VLOOKUP(B305,'c constant values '!$A$3:$N$368,4,FALSE)*'help sheet'!$D$11</f>
        <v>1E-8</v>
      </c>
      <c r="I305" s="49">
        <f>VLOOKUP(B305,'c constant values '!$A$3:$O$368,6,FALSE)*'help sheet'!$E$11+VLOOKUP('TKK 2022'!B305,'c constant values '!$A$3:$O$368,10,FALSE)*'help sheet'!$E$12</f>
        <v>0.23599322199999997</v>
      </c>
      <c r="J305" s="49">
        <f>VLOOKUP(B305,'c constant values '!$A$3:$O$368,4,FALSE)*'help sheet'!$F$11+VLOOKUP('TKK 2022'!B305,'c constant values '!$A$3:$O$368,10,FALSE)*'help sheet'!$F$12</f>
        <v>2.6221477999999996E-2</v>
      </c>
      <c r="K305" s="49">
        <f>VLOOKUP(B305,'c constant values '!$A$3:$O$368,4,FALSE)*'help sheet'!$G$11+VLOOKUP(B305,'c constant values '!$A$3:$O$368,11,FALSE)*'help sheet'!$G$14</f>
        <v>1E-8</v>
      </c>
      <c r="L305" s="49">
        <f>VLOOKUP(B305,'c constant values '!$A$3:$O$368,12,FALSE)*'help sheet'!$H$13</f>
        <v>0.2446846</v>
      </c>
      <c r="M305" s="49">
        <f>VLOOKUP(B305,'c constant values '!$A$3:$O$368,13,FALSE)*'help sheet'!$I$13</f>
        <v>0.29627021999999997</v>
      </c>
      <c r="N305" s="49">
        <f>VLOOKUP(B305,'c constant values '!$A$3:$O$368,8,FALSE)*'help sheet'!$J$11+VLOOKUP('TKK 2022'!B305,'c constant values '!$A$3:$O$368,14,FALSE)*'help sheet'!$J$13</f>
        <v>0.12479438249999998</v>
      </c>
      <c r="O305" s="49">
        <f>VLOOKUP(B305,'c constant values '!$A$3:$O$368,4,FALSE)*'help sheet'!$K$11+VLOOKUP('TKK 2022'!B305,'c constant values '!$A$3:$O$368,12,FALSE)*'help sheet'!$K$13</f>
        <v>0.1884071443</v>
      </c>
      <c r="P305" s="49">
        <f>VLOOKUP(B305,'c constant values '!$A$3:$O$368,6,FALSE)*'help sheet'!$L$11+VLOOKUP('TKK 2022'!B305,'c constant values '!$A$3:$O$368,13,FALSE)*'help sheet'!$L$13</f>
        <v>0.22812807169999999</v>
      </c>
      <c r="Q305" s="49">
        <f>VLOOKUP(B305,'c constant values '!$A$3:$O$368,8,FALSE)*'help sheet'!$M$11+VLOOKUP('TKK 2022'!B305,'c constant values '!$A$3:$O$368,14,FALSE)*'help sheet'!$M$13</f>
        <v>3.5655545000000004E-2</v>
      </c>
      <c r="R305" s="29"/>
      <c r="S305" s="30" t="s">
        <v>10</v>
      </c>
      <c r="T305" s="46">
        <f>+SUM(H$9:H305)</f>
        <v>63.593766780000223</v>
      </c>
      <c r="U305" s="46">
        <f>+SUM(I$9:I305)</f>
        <v>77.581116700999914</v>
      </c>
      <c r="V305" s="46">
        <f>+SUM(J$9:J305)</f>
        <v>65.158075848999985</v>
      </c>
      <c r="W305" s="46">
        <f>+SUM(K$9:K305)</f>
        <v>81.79688290499989</v>
      </c>
      <c r="X305" s="46">
        <f>+SUM(L$9:L305)</f>
        <v>79.131990269999704</v>
      </c>
      <c r="Y305" s="46">
        <f>+SUM(M$9:M305)</f>
        <v>78.7637343600001</v>
      </c>
      <c r="Z305" s="46">
        <f>+SUM(N$9:N305)</f>
        <v>68.674593535500009</v>
      </c>
      <c r="AA305" s="46">
        <f>+SUM(O$9:O305)</f>
        <v>75.558198867300135</v>
      </c>
      <c r="AB305" s="46">
        <f>+SUM(P$9:P305)</f>
        <v>75.064348906600088</v>
      </c>
      <c r="AC305" s="46">
        <f>+SUM(Q$9:Q305)</f>
        <v>64.727308202999993</v>
      </c>
    </row>
    <row r="306" spans="2:29" ht="14.25" x14ac:dyDescent="0.2">
      <c r="B306" s="31">
        <v>298</v>
      </c>
      <c r="C306" s="31">
        <v>25</v>
      </c>
      <c r="D306" s="48">
        <f t="shared" si="5"/>
        <v>44859</v>
      </c>
      <c r="E306" s="31" t="str">
        <f>VLOOKUP(WEEKDAY(D306),'help sheet'!$A$1:$B$7,2,FALSE)</f>
        <v>Τρίτη</v>
      </c>
      <c r="F306" s="31">
        <v>298</v>
      </c>
      <c r="G306" s="30" t="s">
        <v>10</v>
      </c>
      <c r="H306" s="49">
        <f>VLOOKUP(B306,'c constant values '!$A$3:$N$368,4,FALSE)*'help sheet'!$D$11</f>
        <v>1E-8</v>
      </c>
      <c r="I306" s="49">
        <f>VLOOKUP(B306,'c constant values '!$A$3:$O$368,6,FALSE)*'help sheet'!$E$11+VLOOKUP('TKK 2022'!B306,'c constant values '!$A$3:$O$368,10,FALSE)*'help sheet'!$E$12</f>
        <v>0.23599322199999997</v>
      </c>
      <c r="J306" s="49">
        <f>VLOOKUP(B306,'c constant values '!$A$3:$O$368,4,FALSE)*'help sheet'!$F$11+VLOOKUP('TKK 2022'!B306,'c constant values '!$A$3:$O$368,10,FALSE)*'help sheet'!$F$12</f>
        <v>2.6221477999999996E-2</v>
      </c>
      <c r="K306" s="49">
        <f>VLOOKUP(B306,'c constant values '!$A$3:$O$368,4,FALSE)*'help sheet'!$G$11+VLOOKUP(B306,'c constant values '!$A$3:$O$368,11,FALSE)*'help sheet'!$G$14</f>
        <v>1E-8</v>
      </c>
      <c r="L306" s="49">
        <f>VLOOKUP(B306,'c constant values '!$A$3:$O$368,12,FALSE)*'help sheet'!$H$13</f>
        <v>0.2446846</v>
      </c>
      <c r="M306" s="49">
        <f>VLOOKUP(B306,'c constant values '!$A$3:$O$368,13,FALSE)*'help sheet'!$I$13</f>
        <v>0.29627021999999997</v>
      </c>
      <c r="N306" s="49">
        <f>VLOOKUP(B306,'c constant values '!$A$3:$O$368,8,FALSE)*'help sheet'!$J$11+VLOOKUP('TKK 2022'!B306,'c constant values '!$A$3:$O$368,14,FALSE)*'help sheet'!$J$13</f>
        <v>0.12479438249999998</v>
      </c>
      <c r="O306" s="49">
        <f>VLOOKUP(B306,'c constant values '!$A$3:$O$368,4,FALSE)*'help sheet'!$K$11+VLOOKUP('TKK 2022'!B306,'c constant values '!$A$3:$O$368,12,FALSE)*'help sheet'!$K$13</f>
        <v>0.1884071443</v>
      </c>
      <c r="P306" s="49">
        <f>VLOOKUP(B306,'c constant values '!$A$3:$O$368,6,FALSE)*'help sheet'!$L$11+VLOOKUP('TKK 2022'!B306,'c constant values '!$A$3:$O$368,13,FALSE)*'help sheet'!$L$13</f>
        <v>0.22812807169999999</v>
      </c>
      <c r="Q306" s="49">
        <f>VLOOKUP(B306,'c constant values '!$A$3:$O$368,8,FALSE)*'help sheet'!$M$11+VLOOKUP('TKK 2022'!B306,'c constant values '!$A$3:$O$368,14,FALSE)*'help sheet'!$M$13</f>
        <v>3.5655545000000004E-2</v>
      </c>
      <c r="R306" s="29"/>
      <c r="S306" s="30" t="s">
        <v>10</v>
      </c>
      <c r="T306" s="46">
        <f>+SUM(H$9:H306)</f>
        <v>63.593766790000224</v>
      </c>
      <c r="U306" s="46">
        <f>+SUM(I$9:I306)</f>
        <v>77.817109922999919</v>
      </c>
      <c r="V306" s="46">
        <f>+SUM(J$9:J306)</f>
        <v>65.184297326999982</v>
      </c>
      <c r="W306" s="46">
        <f>+SUM(K$9:K306)</f>
        <v>81.796882914999884</v>
      </c>
      <c r="X306" s="46">
        <f>+SUM(L$9:L306)</f>
        <v>79.376674869999704</v>
      </c>
      <c r="Y306" s="46">
        <f>+SUM(M$9:M306)</f>
        <v>79.060004580000097</v>
      </c>
      <c r="Z306" s="46">
        <f>+SUM(N$9:N306)</f>
        <v>68.799387918000008</v>
      </c>
      <c r="AA306" s="46">
        <f>+SUM(O$9:O306)</f>
        <v>75.746606011600136</v>
      </c>
      <c r="AB306" s="46">
        <f>+SUM(P$9:P306)</f>
        <v>75.292476978300087</v>
      </c>
      <c r="AC306" s="46">
        <f>+SUM(Q$9:Q306)</f>
        <v>64.76296374799999</v>
      </c>
    </row>
    <row r="307" spans="2:29" ht="14.25" x14ac:dyDescent="0.2">
      <c r="B307" s="31">
        <v>299</v>
      </c>
      <c r="C307" s="31">
        <v>26</v>
      </c>
      <c r="D307" s="48">
        <f t="shared" si="5"/>
        <v>44860</v>
      </c>
      <c r="E307" s="31" t="str">
        <f>VLOOKUP(WEEKDAY(D307),'help sheet'!$A$1:$B$7,2,FALSE)</f>
        <v>Τετάρτη</v>
      </c>
      <c r="F307" s="31">
        <v>299</v>
      </c>
      <c r="G307" s="30" t="s">
        <v>10</v>
      </c>
      <c r="H307" s="49">
        <f>VLOOKUP(B307,'c constant values '!$A$3:$N$368,4,FALSE)*'help sheet'!$D$11</f>
        <v>1E-8</v>
      </c>
      <c r="I307" s="49">
        <f>VLOOKUP(B307,'c constant values '!$A$3:$O$368,6,FALSE)*'help sheet'!$E$11+VLOOKUP('TKK 2022'!B307,'c constant values '!$A$3:$O$368,10,FALSE)*'help sheet'!$E$12</f>
        <v>0.23599322199999997</v>
      </c>
      <c r="J307" s="49">
        <f>VLOOKUP(B307,'c constant values '!$A$3:$O$368,4,FALSE)*'help sheet'!$F$11+VLOOKUP('TKK 2022'!B307,'c constant values '!$A$3:$O$368,10,FALSE)*'help sheet'!$F$12</f>
        <v>2.6221477999999996E-2</v>
      </c>
      <c r="K307" s="49">
        <f>VLOOKUP(B307,'c constant values '!$A$3:$O$368,4,FALSE)*'help sheet'!$G$11+VLOOKUP(B307,'c constant values '!$A$3:$O$368,11,FALSE)*'help sheet'!$G$14</f>
        <v>1E-8</v>
      </c>
      <c r="L307" s="49">
        <f>VLOOKUP(B307,'c constant values '!$A$3:$O$368,12,FALSE)*'help sheet'!$H$13</f>
        <v>0.2446846</v>
      </c>
      <c r="M307" s="49">
        <f>VLOOKUP(B307,'c constant values '!$A$3:$O$368,13,FALSE)*'help sheet'!$I$13</f>
        <v>0.29627021999999997</v>
      </c>
      <c r="N307" s="49">
        <f>VLOOKUP(B307,'c constant values '!$A$3:$O$368,8,FALSE)*'help sheet'!$J$11+VLOOKUP('TKK 2022'!B307,'c constant values '!$A$3:$O$368,14,FALSE)*'help sheet'!$J$13</f>
        <v>0.12479438249999998</v>
      </c>
      <c r="O307" s="49">
        <f>VLOOKUP(B307,'c constant values '!$A$3:$O$368,4,FALSE)*'help sheet'!$K$11+VLOOKUP('TKK 2022'!B307,'c constant values '!$A$3:$O$368,12,FALSE)*'help sheet'!$K$13</f>
        <v>0.1884071443</v>
      </c>
      <c r="P307" s="49">
        <f>VLOOKUP(B307,'c constant values '!$A$3:$O$368,6,FALSE)*'help sheet'!$L$11+VLOOKUP('TKK 2022'!B307,'c constant values '!$A$3:$O$368,13,FALSE)*'help sheet'!$L$13</f>
        <v>0.22812807169999999</v>
      </c>
      <c r="Q307" s="49">
        <f>VLOOKUP(B307,'c constant values '!$A$3:$O$368,8,FALSE)*'help sheet'!$M$11+VLOOKUP('TKK 2022'!B307,'c constant values '!$A$3:$O$368,14,FALSE)*'help sheet'!$M$13</f>
        <v>3.5655545000000004E-2</v>
      </c>
      <c r="R307" s="29"/>
      <c r="S307" s="30" t="s">
        <v>10</v>
      </c>
      <c r="T307" s="46">
        <f>+SUM(H$9:H307)</f>
        <v>63.593766800000225</v>
      </c>
      <c r="U307" s="46">
        <f>+SUM(I$9:I307)</f>
        <v>78.053103144999923</v>
      </c>
      <c r="V307" s="46">
        <f>+SUM(J$9:J307)</f>
        <v>65.210518804999978</v>
      </c>
      <c r="W307" s="46">
        <f>+SUM(K$9:K307)</f>
        <v>81.796882924999878</v>
      </c>
      <c r="X307" s="46">
        <f>+SUM(L$9:L307)</f>
        <v>79.621359469999703</v>
      </c>
      <c r="Y307" s="46">
        <f>+SUM(M$9:M307)</f>
        <v>79.356274800000094</v>
      </c>
      <c r="Z307" s="46">
        <f>+SUM(N$9:N307)</f>
        <v>68.924182300500007</v>
      </c>
      <c r="AA307" s="46">
        <f>+SUM(O$9:O307)</f>
        <v>75.935013155900137</v>
      </c>
      <c r="AB307" s="46">
        <f>+SUM(P$9:P307)</f>
        <v>75.520605050000086</v>
      </c>
      <c r="AC307" s="46">
        <f>+SUM(Q$9:Q307)</f>
        <v>64.798619292999987</v>
      </c>
    </row>
    <row r="308" spans="2:29" ht="14.25" x14ac:dyDescent="0.2">
      <c r="B308" s="31">
        <v>300</v>
      </c>
      <c r="C308" s="31">
        <v>27</v>
      </c>
      <c r="D308" s="48">
        <f t="shared" si="5"/>
        <v>44861</v>
      </c>
      <c r="E308" s="31" t="str">
        <f>VLOOKUP(WEEKDAY(D308),'help sheet'!$A$1:$B$7,2,FALSE)</f>
        <v>Πέμπτη</v>
      </c>
      <c r="F308" s="31">
        <v>300</v>
      </c>
      <c r="G308" s="30" t="s">
        <v>10</v>
      </c>
      <c r="H308" s="49">
        <f>VLOOKUP(B308,'c constant values '!$A$3:$N$368,4,FALSE)*'help sheet'!$D$11</f>
        <v>1E-8</v>
      </c>
      <c r="I308" s="49">
        <f>VLOOKUP(B308,'c constant values '!$A$3:$O$368,6,FALSE)*'help sheet'!$E$11+VLOOKUP('TKK 2022'!B308,'c constant values '!$A$3:$O$368,10,FALSE)*'help sheet'!$E$12</f>
        <v>0.23599322199999997</v>
      </c>
      <c r="J308" s="49">
        <f>VLOOKUP(B308,'c constant values '!$A$3:$O$368,4,FALSE)*'help sheet'!$F$11+VLOOKUP('TKK 2022'!B308,'c constant values '!$A$3:$O$368,10,FALSE)*'help sheet'!$F$12</f>
        <v>2.6221477999999996E-2</v>
      </c>
      <c r="K308" s="49">
        <f>VLOOKUP(B308,'c constant values '!$A$3:$O$368,4,FALSE)*'help sheet'!$G$11+VLOOKUP(B308,'c constant values '!$A$3:$O$368,11,FALSE)*'help sheet'!$G$14</f>
        <v>1E-8</v>
      </c>
      <c r="L308" s="49">
        <f>VLOOKUP(B308,'c constant values '!$A$3:$O$368,12,FALSE)*'help sheet'!$H$13</f>
        <v>0.2446846</v>
      </c>
      <c r="M308" s="49">
        <f>VLOOKUP(B308,'c constant values '!$A$3:$O$368,13,FALSE)*'help sheet'!$I$13</f>
        <v>0.29627021999999997</v>
      </c>
      <c r="N308" s="49">
        <f>VLOOKUP(B308,'c constant values '!$A$3:$O$368,8,FALSE)*'help sheet'!$J$11+VLOOKUP('TKK 2022'!B308,'c constant values '!$A$3:$O$368,14,FALSE)*'help sheet'!$J$13</f>
        <v>0.12479438249999998</v>
      </c>
      <c r="O308" s="49">
        <f>VLOOKUP(B308,'c constant values '!$A$3:$O$368,4,FALSE)*'help sheet'!$K$11+VLOOKUP('TKK 2022'!B308,'c constant values '!$A$3:$O$368,12,FALSE)*'help sheet'!$K$13</f>
        <v>0.1884071443</v>
      </c>
      <c r="P308" s="49">
        <f>VLOOKUP(B308,'c constant values '!$A$3:$O$368,6,FALSE)*'help sheet'!$L$11+VLOOKUP('TKK 2022'!B308,'c constant values '!$A$3:$O$368,13,FALSE)*'help sheet'!$L$13</f>
        <v>0.22812807169999999</v>
      </c>
      <c r="Q308" s="49">
        <f>VLOOKUP(B308,'c constant values '!$A$3:$O$368,8,FALSE)*'help sheet'!$M$11+VLOOKUP('TKK 2022'!B308,'c constant values '!$A$3:$O$368,14,FALSE)*'help sheet'!$M$13</f>
        <v>3.5655545000000004E-2</v>
      </c>
      <c r="R308" s="29"/>
      <c r="S308" s="30" t="s">
        <v>10</v>
      </c>
      <c r="T308" s="46">
        <f>+SUM(H$9:H308)</f>
        <v>63.593766810000226</v>
      </c>
      <c r="U308" s="46">
        <f>+SUM(I$9:I308)</f>
        <v>78.289096366999928</v>
      </c>
      <c r="V308" s="46">
        <f>+SUM(J$9:J308)</f>
        <v>65.236740282999975</v>
      </c>
      <c r="W308" s="46">
        <f>+SUM(K$9:K308)</f>
        <v>81.796882934999871</v>
      </c>
      <c r="X308" s="46">
        <f>+SUM(L$9:L308)</f>
        <v>79.866044069999703</v>
      </c>
      <c r="Y308" s="46">
        <f>+SUM(M$9:M308)</f>
        <v>79.65254502000009</v>
      </c>
      <c r="Z308" s="46">
        <f>+SUM(N$9:N308)</f>
        <v>69.048976683000006</v>
      </c>
      <c r="AA308" s="46">
        <f>+SUM(O$9:O308)</f>
        <v>76.123420300200138</v>
      </c>
      <c r="AB308" s="46">
        <f>+SUM(P$9:P308)</f>
        <v>75.748733121700084</v>
      </c>
      <c r="AC308" s="46">
        <f>+SUM(Q$9:Q308)</f>
        <v>64.834274837999985</v>
      </c>
    </row>
    <row r="309" spans="2:29" ht="14.25" x14ac:dyDescent="0.2">
      <c r="B309" s="31">
        <v>301</v>
      </c>
      <c r="C309" s="31">
        <v>28</v>
      </c>
      <c r="D309" s="48">
        <f t="shared" si="5"/>
        <v>44862</v>
      </c>
      <c r="E309" s="31" t="str">
        <f>VLOOKUP(WEEKDAY(D309),'help sheet'!$A$1:$B$7,2,FALSE)</f>
        <v xml:space="preserve">Παρασκευή </v>
      </c>
      <c r="F309" s="31">
        <v>301</v>
      </c>
      <c r="G309" s="30" t="s">
        <v>10</v>
      </c>
      <c r="H309" s="49">
        <f>VLOOKUP(B309,'c constant values '!$A$3:$N$368,4,FALSE)*'help sheet'!$D$11</f>
        <v>1E-8</v>
      </c>
      <c r="I309" s="49">
        <f>VLOOKUP(B309,'c constant values '!$A$3:$O$368,6,FALSE)*'help sheet'!$E$11+VLOOKUP('TKK 2022'!B309,'c constant values '!$A$3:$O$368,10,FALSE)*'help sheet'!$E$12</f>
        <v>0.23599322199999997</v>
      </c>
      <c r="J309" s="49">
        <f>VLOOKUP(B309,'c constant values '!$A$3:$O$368,4,FALSE)*'help sheet'!$F$11+VLOOKUP('TKK 2022'!B309,'c constant values '!$A$3:$O$368,10,FALSE)*'help sheet'!$F$12</f>
        <v>2.6221477999999996E-2</v>
      </c>
      <c r="K309" s="49">
        <f>VLOOKUP(B309,'c constant values '!$A$3:$O$368,4,FALSE)*'help sheet'!$G$11+VLOOKUP(B309,'c constant values '!$A$3:$O$368,11,FALSE)*'help sheet'!$G$14</f>
        <v>1E-8</v>
      </c>
      <c r="L309" s="49">
        <f>VLOOKUP(B309,'c constant values '!$A$3:$O$368,12,FALSE)*'help sheet'!$H$13</f>
        <v>0.2446846</v>
      </c>
      <c r="M309" s="49">
        <f>VLOOKUP(B309,'c constant values '!$A$3:$O$368,13,FALSE)*'help sheet'!$I$13</f>
        <v>1E-8</v>
      </c>
      <c r="N309" s="49">
        <f>VLOOKUP(B309,'c constant values '!$A$3:$O$368,8,FALSE)*'help sheet'!$J$11+VLOOKUP('TKK 2022'!B309,'c constant values '!$A$3:$O$368,14,FALSE)*'help sheet'!$J$13</f>
        <v>1E-8</v>
      </c>
      <c r="O309" s="49">
        <f>VLOOKUP(B309,'c constant values '!$A$3:$O$368,4,FALSE)*'help sheet'!$K$11+VLOOKUP('TKK 2022'!B309,'c constant values '!$A$3:$O$368,12,FALSE)*'help sheet'!$K$13</f>
        <v>0.1884071443</v>
      </c>
      <c r="P309" s="49">
        <f>VLOOKUP(B309,'c constant values '!$A$3:$O$368,6,FALSE)*'help sheet'!$L$11+VLOOKUP('TKK 2022'!B309,'c constant values '!$A$3:$O$368,13,FALSE)*'help sheet'!$L$13</f>
        <v>1.0000000000000002E-8</v>
      </c>
      <c r="Q309" s="49">
        <f>VLOOKUP(B309,'c constant values '!$A$3:$O$368,8,FALSE)*'help sheet'!$M$11+VLOOKUP('TKK 2022'!B309,'c constant values '!$A$3:$O$368,14,FALSE)*'help sheet'!$M$13</f>
        <v>1.0000000000000002E-8</v>
      </c>
      <c r="R309" s="29"/>
      <c r="S309" s="30" t="s">
        <v>10</v>
      </c>
      <c r="T309" s="46">
        <f>+SUM(H$9:H309)</f>
        <v>63.593766820000226</v>
      </c>
      <c r="U309" s="46">
        <f>+SUM(I$9:I309)</f>
        <v>78.525089588999933</v>
      </c>
      <c r="V309" s="46">
        <f>+SUM(J$9:J309)</f>
        <v>65.262961760999971</v>
      </c>
      <c r="W309" s="46">
        <f>+SUM(K$9:K309)</f>
        <v>81.796882944999865</v>
      </c>
      <c r="X309" s="46">
        <f>+SUM(L$9:L309)</f>
        <v>80.110728669999702</v>
      </c>
      <c r="Y309" s="46">
        <f>+SUM(M$9:M309)</f>
        <v>79.652545030000084</v>
      </c>
      <c r="Z309" s="46">
        <f>+SUM(N$9:N309)</f>
        <v>69.048976693</v>
      </c>
      <c r="AA309" s="46">
        <f>+SUM(O$9:O309)</f>
        <v>76.311827444500139</v>
      </c>
      <c r="AB309" s="46">
        <f>+SUM(P$9:P309)</f>
        <v>75.748733131700078</v>
      </c>
      <c r="AC309" s="46">
        <f>+SUM(Q$9:Q309)</f>
        <v>64.834274847999978</v>
      </c>
    </row>
    <row r="310" spans="2:29" ht="14.25" x14ac:dyDescent="0.2">
      <c r="B310" s="31">
        <v>302</v>
      </c>
      <c r="C310" s="31">
        <v>29</v>
      </c>
      <c r="D310" s="48">
        <f t="shared" si="5"/>
        <v>44863</v>
      </c>
      <c r="E310" s="31" t="str">
        <f>VLOOKUP(WEEKDAY(D310),'help sheet'!$A$1:$B$7,2,FALSE)</f>
        <v>Σάββατο</v>
      </c>
      <c r="F310" s="31">
        <v>302</v>
      </c>
      <c r="G310" s="30" t="s">
        <v>10</v>
      </c>
      <c r="H310" s="49">
        <f>VLOOKUP(B310,'c constant values '!$A$3:$N$368,4,FALSE)*'help sheet'!$D$11</f>
        <v>1E-8</v>
      </c>
      <c r="I310" s="49">
        <f>VLOOKUP(B310,'c constant values '!$A$3:$O$368,6,FALSE)*'help sheet'!$E$11+VLOOKUP('TKK 2022'!B310,'c constant values '!$A$3:$O$368,10,FALSE)*'help sheet'!$E$12</f>
        <v>0.23599322199999997</v>
      </c>
      <c r="J310" s="49">
        <f>VLOOKUP(B310,'c constant values '!$A$3:$O$368,4,FALSE)*'help sheet'!$F$11+VLOOKUP('TKK 2022'!B310,'c constant values '!$A$3:$O$368,10,FALSE)*'help sheet'!$F$12</f>
        <v>2.6221477999999996E-2</v>
      </c>
      <c r="K310" s="49">
        <f>VLOOKUP(B310,'c constant values '!$A$3:$O$368,4,FALSE)*'help sheet'!$G$11+VLOOKUP(B310,'c constant values '!$A$3:$O$368,11,FALSE)*'help sheet'!$G$14</f>
        <v>1E-8</v>
      </c>
      <c r="L310" s="49">
        <f>VLOOKUP(B310,'c constant values '!$A$3:$O$368,12,FALSE)*'help sheet'!$H$13</f>
        <v>0.2446846</v>
      </c>
      <c r="M310" s="49">
        <f>VLOOKUP(B310,'c constant values '!$A$3:$O$368,13,FALSE)*'help sheet'!$I$13</f>
        <v>0.29627021999999997</v>
      </c>
      <c r="N310" s="49">
        <f>VLOOKUP(B310,'c constant values '!$A$3:$O$368,8,FALSE)*'help sheet'!$J$11+VLOOKUP('TKK 2022'!B310,'c constant values '!$A$3:$O$368,14,FALSE)*'help sheet'!$J$13</f>
        <v>1E-8</v>
      </c>
      <c r="O310" s="49">
        <f>VLOOKUP(B310,'c constant values '!$A$3:$O$368,4,FALSE)*'help sheet'!$K$11+VLOOKUP('TKK 2022'!B310,'c constant values '!$A$3:$O$368,12,FALSE)*'help sheet'!$K$13</f>
        <v>0.1884071443</v>
      </c>
      <c r="P310" s="49">
        <f>VLOOKUP(B310,'c constant values '!$A$3:$O$368,6,FALSE)*'help sheet'!$L$11+VLOOKUP('TKK 2022'!B310,'c constant values '!$A$3:$O$368,13,FALSE)*'help sheet'!$L$13</f>
        <v>0.22812807169999999</v>
      </c>
      <c r="Q310" s="49">
        <f>VLOOKUP(B310,'c constant values '!$A$3:$O$368,8,FALSE)*'help sheet'!$M$11+VLOOKUP('TKK 2022'!B310,'c constant values '!$A$3:$O$368,14,FALSE)*'help sheet'!$M$13</f>
        <v>1.0000000000000002E-8</v>
      </c>
      <c r="R310" s="29"/>
      <c r="S310" s="30" t="s">
        <v>10</v>
      </c>
      <c r="T310" s="46">
        <f>+SUM(H$9:H310)</f>
        <v>63.593766830000227</v>
      </c>
      <c r="U310" s="46">
        <f>+SUM(I$9:I310)</f>
        <v>78.761082810999937</v>
      </c>
      <c r="V310" s="46">
        <f>+SUM(J$9:J310)</f>
        <v>65.289183238999968</v>
      </c>
      <c r="W310" s="46">
        <f>+SUM(K$9:K310)</f>
        <v>81.796882954999859</v>
      </c>
      <c r="X310" s="46">
        <f>+SUM(L$9:L310)</f>
        <v>80.355413269999701</v>
      </c>
      <c r="Y310" s="46">
        <f>+SUM(M$9:M310)</f>
        <v>79.948815250000081</v>
      </c>
      <c r="Z310" s="46">
        <f>+SUM(N$9:N310)</f>
        <v>69.048976702999994</v>
      </c>
      <c r="AA310" s="46">
        <f>+SUM(O$9:O310)</f>
        <v>76.50023458880014</v>
      </c>
      <c r="AB310" s="46">
        <f>+SUM(P$9:P310)</f>
        <v>75.976861203400077</v>
      </c>
      <c r="AC310" s="46">
        <f>+SUM(Q$9:Q310)</f>
        <v>64.834274857999972</v>
      </c>
    </row>
    <row r="311" spans="2:29" ht="14.25" x14ac:dyDescent="0.2">
      <c r="B311" s="31">
        <v>303</v>
      </c>
      <c r="C311" s="31">
        <v>30</v>
      </c>
      <c r="D311" s="48">
        <f t="shared" si="5"/>
        <v>44864</v>
      </c>
      <c r="E311" s="31" t="str">
        <f>VLOOKUP(WEEKDAY(D311),'help sheet'!$A$1:$B$7,2,FALSE)</f>
        <v>Κυριακή</v>
      </c>
      <c r="F311" s="31">
        <v>303</v>
      </c>
      <c r="G311" s="30" t="s">
        <v>10</v>
      </c>
      <c r="H311" s="49">
        <f>VLOOKUP(B311,'c constant values '!$A$3:$N$368,4,FALSE)*'help sheet'!$D$11</f>
        <v>1E-8</v>
      </c>
      <c r="I311" s="49">
        <f>VLOOKUP(B311,'c constant values '!$A$3:$O$368,6,FALSE)*'help sheet'!$E$11+VLOOKUP('TKK 2022'!B311,'c constant values '!$A$3:$O$368,10,FALSE)*'help sheet'!$E$12</f>
        <v>0.23599322199999997</v>
      </c>
      <c r="J311" s="49">
        <f>VLOOKUP(B311,'c constant values '!$A$3:$O$368,4,FALSE)*'help sheet'!$F$11+VLOOKUP('TKK 2022'!B311,'c constant values '!$A$3:$O$368,10,FALSE)*'help sheet'!$F$12</f>
        <v>2.6221477999999996E-2</v>
      </c>
      <c r="K311" s="49">
        <f>VLOOKUP(B311,'c constant values '!$A$3:$O$368,4,FALSE)*'help sheet'!$G$11+VLOOKUP(B311,'c constant values '!$A$3:$O$368,11,FALSE)*'help sheet'!$G$14</f>
        <v>1E-8</v>
      </c>
      <c r="L311" s="49">
        <f>VLOOKUP(B311,'c constant values '!$A$3:$O$368,12,FALSE)*'help sheet'!$H$13</f>
        <v>0.2446846</v>
      </c>
      <c r="M311" s="49">
        <f>VLOOKUP(B311,'c constant values '!$A$3:$O$368,13,FALSE)*'help sheet'!$I$13</f>
        <v>1E-8</v>
      </c>
      <c r="N311" s="49">
        <f>VLOOKUP(B311,'c constant values '!$A$3:$O$368,8,FALSE)*'help sheet'!$J$11+VLOOKUP('TKK 2022'!B311,'c constant values '!$A$3:$O$368,14,FALSE)*'help sheet'!$J$13</f>
        <v>1E-8</v>
      </c>
      <c r="O311" s="49">
        <f>VLOOKUP(B311,'c constant values '!$A$3:$O$368,4,FALSE)*'help sheet'!$K$11+VLOOKUP('TKK 2022'!B311,'c constant values '!$A$3:$O$368,12,FALSE)*'help sheet'!$K$13</f>
        <v>0.1884071443</v>
      </c>
      <c r="P311" s="49">
        <f>VLOOKUP(B311,'c constant values '!$A$3:$O$368,6,FALSE)*'help sheet'!$L$11+VLOOKUP('TKK 2022'!B311,'c constant values '!$A$3:$O$368,13,FALSE)*'help sheet'!$L$13</f>
        <v>1.0000000000000002E-8</v>
      </c>
      <c r="Q311" s="49">
        <f>VLOOKUP(B311,'c constant values '!$A$3:$O$368,8,FALSE)*'help sheet'!$M$11+VLOOKUP('TKK 2022'!B311,'c constant values '!$A$3:$O$368,14,FALSE)*'help sheet'!$M$13</f>
        <v>1.0000000000000002E-8</v>
      </c>
      <c r="R311" s="29"/>
      <c r="S311" s="30" t="s">
        <v>10</v>
      </c>
      <c r="T311" s="46">
        <f>+SUM(H$9:H311)</f>
        <v>63.593766840000228</v>
      </c>
      <c r="U311" s="46">
        <f>+SUM(I$9:I311)</f>
        <v>78.997076032999942</v>
      </c>
      <c r="V311" s="46">
        <f>+SUM(J$9:J311)</f>
        <v>65.315404716999964</v>
      </c>
      <c r="W311" s="46">
        <f>+SUM(K$9:K311)</f>
        <v>81.796882964999853</v>
      </c>
      <c r="X311" s="46">
        <f>+SUM(L$9:L311)</f>
        <v>80.600097869999701</v>
      </c>
      <c r="Y311" s="46">
        <f>+SUM(M$9:M311)</f>
        <v>79.948815260000075</v>
      </c>
      <c r="Z311" s="46">
        <f>+SUM(N$9:N311)</f>
        <v>69.048976712999988</v>
      </c>
      <c r="AA311" s="46">
        <f>+SUM(O$9:O311)</f>
        <v>76.688641733100141</v>
      </c>
      <c r="AB311" s="46">
        <f>+SUM(P$9:P311)</f>
        <v>75.97686121340007</v>
      </c>
      <c r="AC311" s="46">
        <f>+SUM(Q$9:Q311)</f>
        <v>64.834274867999966</v>
      </c>
    </row>
    <row r="312" spans="2:29" ht="14.25" x14ac:dyDescent="0.2">
      <c r="B312" s="31">
        <v>304</v>
      </c>
      <c r="C312" s="31">
        <v>31</v>
      </c>
      <c r="D312" s="48">
        <f t="shared" si="5"/>
        <v>44865</v>
      </c>
      <c r="E312" s="31" t="str">
        <f>VLOOKUP(WEEKDAY(D312),'help sheet'!$A$1:$B$7,2,FALSE)</f>
        <v>Δευτέρα</v>
      </c>
      <c r="F312" s="31">
        <v>304</v>
      </c>
      <c r="G312" s="30" t="s">
        <v>10</v>
      </c>
      <c r="H312" s="49">
        <f>VLOOKUP(B312,'c constant values '!$A$3:$N$368,4,FALSE)*'help sheet'!$D$11</f>
        <v>1E-8</v>
      </c>
      <c r="I312" s="49">
        <f>VLOOKUP(B312,'c constant values '!$A$3:$O$368,6,FALSE)*'help sheet'!$E$11+VLOOKUP('TKK 2022'!B312,'c constant values '!$A$3:$O$368,10,FALSE)*'help sheet'!$E$12</f>
        <v>0.23599322199999997</v>
      </c>
      <c r="J312" s="49">
        <f>VLOOKUP(B312,'c constant values '!$A$3:$O$368,4,FALSE)*'help sheet'!$F$11+VLOOKUP('TKK 2022'!B312,'c constant values '!$A$3:$O$368,10,FALSE)*'help sheet'!$F$12</f>
        <v>2.6221477999999996E-2</v>
      </c>
      <c r="K312" s="49">
        <f>VLOOKUP(B312,'c constant values '!$A$3:$O$368,4,FALSE)*'help sheet'!$G$11+VLOOKUP(B312,'c constant values '!$A$3:$O$368,11,FALSE)*'help sheet'!$G$14</f>
        <v>1E-8</v>
      </c>
      <c r="L312" s="49">
        <f>VLOOKUP(B312,'c constant values '!$A$3:$O$368,12,FALSE)*'help sheet'!$H$13</f>
        <v>0.2446846</v>
      </c>
      <c r="M312" s="49">
        <f>VLOOKUP(B312,'c constant values '!$A$3:$O$368,13,FALSE)*'help sheet'!$I$13</f>
        <v>0.29627021999999997</v>
      </c>
      <c r="N312" s="49">
        <f>VLOOKUP(B312,'c constant values '!$A$3:$O$368,8,FALSE)*'help sheet'!$J$11+VLOOKUP('TKK 2022'!B312,'c constant values '!$A$3:$O$368,14,FALSE)*'help sheet'!$J$13</f>
        <v>0.12479438249999998</v>
      </c>
      <c r="O312" s="49">
        <f>VLOOKUP(B312,'c constant values '!$A$3:$O$368,4,FALSE)*'help sheet'!$K$11+VLOOKUP('TKK 2022'!B312,'c constant values '!$A$3:$O$368,12,FALSE)*'help sheet'!$K$13</f>
        <v>0.1884071443</v>
      </c>
      <c r="P312" s="49">
        <f>VLOOKUP(B312,'c constant values '!$A$3:$O$368,6,FALSE)*'help sheet'!$L$11+VLOOKUP('TKK 2022'!B312,'c constant values '!$A$3:$O$368,13,FALSE)*'help sheet'!$L$13</f>
        <v>0.22812807169999999</v>
      </c>
      <c r="Q312" s="49">
        <f>VLOOKUP(B312,'c constant values '!$A$3:$O$368,8,FALSE)*'help sheet'!$M$11+VLOOKUP('TKK 2022'!B312,'c constant values '!$A$3:$O$368,14,FALSE)*'help sheet'!$M$13</f>
        <v>3.5655545000000004E-2</v>
      </c>
      <c r="R312" s="29"/>
      <c r="S312" s="30" t="s">
        <v>10</v>
      </c>
      <c r="T312" s="46">
        <f>+SUM(H$9:H312)</f>
        <v>63.593766850000229</v>
      </c>
      <c r="U312" s="46">
        <f>+SUM(I$9:I312)</f>
        <v>79.233069254999947</v>
      </c>
      <c r="V312" s="46">
        <f>+SUM(J$9:J312)</f>
        <v>65.341626194999961</v>
      </c>
      <c r="W312" s="46">
        <f>+SUM(K$9:K312)</f>
        <v>81.796882974999846</v>
      </c>
      <c r="X312" s="46">
        <f>+SUM(L$9:L312)</f>
        <v>80.8447824699997</v>
      </c>
      <c r="Y312" s="46">
        <f>+SUM(M$9:M312)</f>
        <v>80.245085480000071</v>
      </c>
      <c r="Z312" s="46">
        <f>+SUM(N$9:N312)</f>
        <v>69.173771095499987</v>
      </c>
      <c r="AA312" s="46">
        <f>+SUM(O$9:O312)</f>
        <v>76.877048877400142</v>
      </c>
      <c r="AB312" s="46">
        <f>+SUM(P$9:P312)</f>
        <v>76.204989285100069</v>
      </c>
      <c r="AC312" s="46">
        <f>+SUM(Q$9:Q312)</f>
        <v>64.869930412999963</v>
      </c>
    </row>
    <row r="313" spans="2:29" ht="14.25" x14ac:dyDescent="0.2">
      <c r="B313" s="31">
        <v>305</v>
      </c>
      <c r="C313" s="31">
        <v>32</v>
      </c>
      <c r="D313" s="48">
        <f t="shared" si="5"/>
        <v>44866</v>
      </c>
      <c r="E313" s="31" t="str">
        <f>VLOOKUP(WEEKDAY(D313),'help sheet'!$A$1:$B$7,2,FALSE)</f>
        <v>Τρίτη</v>
      </c>
      <c r="F313" s="31">
        <v>305</v>
      </c>
      <c r="G313" s="30" t="s">
        <v>10</v>
      </c>
      <c r="H313" s="49">
        <f>VLOOKUP(B313,'c constant values '!$A$3:$N$368,4,FALSE)*'help sheet'!$D$11</f>
        <v>0.22929422999999999</v>
      </c>
      <c r="I313" s="49">
        <f>VLOOKUP(B313,'c constant values '!$A$3:$O$368,6,FALSE)*'help sheet'!$E$11+VLOOKUP('TKK 2022'!B313,'c constant values '!$A$3:$O$368,10,FALSE)*'help sheet'!$E$12</f>
        <v>0.29635711100000001</v>
      </c>
      <c r="J313" s="49">
        <f>VLOOKUP(B313,'c constant values '!$A$3:$O$368,4,FALSE)*'help sheet'!$F$11+VLOOKUP('TKK 2022'!B313,'c constant values '!$A$3:$O$368,10,FALSE)*'help sheet'!$F$12</f>
        <v>0.23620340699999998</v>
      </c>
      <c r="K313" s="49">
        <f>VLOOKUP(B313,'c constant values '!$A$3:$O$368,4,FALSE)*'help sheet'!$G$11+VLOOKUP(B313,'c constant values '!$A$3:$O$368,11,FALSE)*'help sheet'!$G$14</f>
        <v>0.11464711999999999</v>
      </c>
      <c r="L313" s="49">
        <f>VLOOKUP(B313,'c constant values '!$A$3:$O$368,12,FALSE)*'help sheet'!$H$13</f>
        <v>0.29758380000000001</v>
      </c>
      <c r="M313" s="49">
        <f>VLOOKUP(B313,'c constant values '!$A$3:$O$368,13,FALSE)*'help sheet'!$I$13</f>
        <v>0.36032187999999998</v>
      </c>
      <c r="N313" s="49">
        <f>VLOOKUP(B313,'c constant values '!$A$3:$O$368,8,FALSE)*'help sheet'!$J$11+VLOOKUP('TKK 2022'!B313,'c constant values '!$A$3:$O$368,14,FALSE)*'help sheet'!$J$13</f>
        <v>0.36939423449999997</v>
      </c>
      <c r="O313" s="49">
        <f>VLOOKUP(B313,'c constant values '!$A$3:$O$368,4,FALSE)*'help sheet'!$K$11+VLOOKUP('TKK 2022'!B313,'c constant values '!$A$3:$O$368,12,FALSE)*'help sheet'!$K$13</f>
        <v>0.28187719890000001</v>
      </c>
      <c r="P313" s="49">
        <f>VLOOKUP(B313,'c constant values '!$A$3:$O$368,6,FALSE)*'help sheet'!$L$11+VLOOKUP('TKK 2022'!B313,'c constant values '!$A$3:$O$368,13,FALSE)*'help sheet'!$L$13</f>
        <v>0.34141018290000003</v>
      </c>
      <c r="Q313" s="49">
        <f>VLOOKUP(B313,'c constant values '!$A$3:$O$368,8,FALSE)*'help sheet'!$M$11+VLOOKUP('TKK 2022'!B313,'c constant values '!$A$3:$O$368,14,FALSE)*'help sheet'!$M$13</f>
        <v>0.34468421700000001</v>
      </c>
      <c r="R313" s="29"/>
      <c r="S313" s="30" t="s">
        <v>10</v>
      </c>
      <c r="T313" s="46">
        <f>+SUM(H$9:H313)</f>
        <v>63.82306108000023</v>
      </c>
      <c r="U313" s="46">
        <f>+SUM(I$9:I313)</f>
        <v>79.529426365999953</v>
      </c>
      <c r="V313" s="46">
        <f>+SUM(J$9:J313)</f>
        <v>65.577829601999966</v>
      </c>
      <c r="W313" s="46">
        <f>+SUM(K$9:K313)</f>
        <v>81.911530094999847</v>
      </c>
      <c r="X313" s="46">
        <f>+SUM(L$9:L313)</f>
        <v>81.142366269999698</v>
      </c>
      <c r="Y313" s="46">
        <f>+SUM(M$9:M313)</f>
        <v>80.605407360000072</v>
      </c>
      <c r="Z313" s="46">
        <f>+SUM(N$9:N313)</f>
        <v>69.543165329999994</v>
      </c>
      <c r="AA313" s="46">
        <f>+SUM(O$9:O313)</f>
        <v>77.158926076300148</v>
      </c>
      <c r="AB313" s="46">
        <f>+SUM(P$9:P313)</f>
        <v>76.546399468000075</v>
      </c>
      <c r="AC313" s="46">
        <f>+SUM(Q$9:Q313)</f>
        <v>65.214614629999957</v>
      </c>
    </row>
    <row r="314" spans="2:29" ht="14.25" x14ac:dyDescent="0.2">
      <c r="B314" s="31">
        <v>306</v>
      </c>
      <c r="C314" s="31">
        <v>33</v>
      </c>
      <c r="D314" s="48">
        <f t="shared" si="5"/>
        <v>44867</v>
      </c>
      <c r="E314" s="31" t="str">
        <f>VLOOKUP(WEEKDAY(D314),'help sheet'!$A$1:$B$7,2,FALSE)</f>
        <v>Τετάρτη</v>
      </c>
      <c r="F314" s="31">
        <v>306</v>
      </c>
      <c r="G314" s="30" t="s">
        <v>10</v>
      </c>
      <c r="H314" s="49">
        <f>VLOOKUP(B314,'c constant values '!$A$3:$N$368,4,FALSE)*'help sheet'!$D$11</f>
        <v>0.22929422999999999</v>
      </c>
      <c r="I314" s="49">
        <f>VLOOKUP(B314,'c constant values '!$A$3:$O$368,6,FALSE)*'help sheet'!$E$11+VLOOKUP('TKK 2022'!B314,'c constant values '!$A$3:$O$368,10,FALSE)*'help sheet'!$E$12</f>
        <v>0.29635711100000001</v>
      </c>
      <c r="J314" s="49">
        <f>VLOOKUP(B314,'c constant values '!$A$3:$O$368,4,FALSE)*'help sheet'!$F$11+VLOOKUP('TKK 2022'!B314,'c constant values '!$A$3:$O$368,10,FALSE)*'help sheet'!$F$12</f>
        <v>0.23620340699999998</v>
      </c>
      <c r="K314" s="49">
        <f>VLOOKUP(B314,'c constant values '!$A$3:$O$368,4,FALSE)*'help sheet'!$G$11+VLOOKUP(B314,'c constant values '!$A$3:$O$368,11,FALSE)*'help sheet'!$G$14</f>
        <v>0.11464711999999999</v>
      </c>
      <c r="L314" s="49">
        <f>VLOOKUP(B314,'c constant values '!$A$3:$O$368,12,FALSE)*'help sheet'!$H$13</f>
        <v>0.29758380000000001</v>
      </c>
      <c r="M314" s="49">
        <f>VLOOKUP(B314,'c constant values '!$A$3:$O$368,13,FALSE)*'help sheet'!$I$13</f>
        <v>0.36032187999999998</v>
      </c>
      <c r="N314" s="49">
        <f>VLOOKUP(B314,'c constant values '!$A$3:$O$368,8,FALSE)*'help sheet'!$J$11+VLOOKUP('TKK 2022'!B314,'c constant values '!$A$3:$O$368,14,FALSE)*'help sheet'!$J$13</f>
        <v>0.36939423449999997</v>
      </c>
      <c r="O314" s="49">
        <f>VLOOKUP(B314,'c constant values '!$A$3:$O$368,4,FALSE)*'help sheet'!$K$11+VLOOKUP('TKK 2022'!B314,'c constant values '!$A$3:$O$368,12,FALSE)*'help sheet'!$K$13</f>
        <v>0.28187719890000001</v>
      </c>
      <c r="P314" s="49">
        <f>VLOOKUP(B314,'c constant values '!$A$3:$O$368,6,FALSE)*'help sheet'!$L$11+VLOOKUP('TKK 2022'!B314,'c constant values '!$A$3:$O$368,13,FALSE)*'help sheet'!$L$13</f>
        <v>0.34141018290000003</v>
      </c>
      <c r="Q314" s="49">
        <f>VLOOKUP(B314,'c constant values '!$A$3:$O$368,8,FALSE)*'help sheet'!$M$11+VLOOKUP('TKK 2022'!B314,'c constant values '!$A$3:$O$368,14,FALSE)*'help sheet'!$M$13</f>
        <v>0.34468421700000001</v>
      </c>
      <c r="R314" s="29"/>
      <c r="S314" s="30" t="s">
        <v>10</v>
      </c>
      <c r="T314" s="46">
        <f>+SUM(H$9:H314)</f>
        <v>64.052355310000223</v>
      </c>
      <c r="U314" s="46">
        <f>+SUM(I$9:I314)</f>
        <v>79.825783476999959</v>
      </c>
      <c r="V314" s="46">
        <f>+SUM(J$9:J314)</f>
        <v>65.814033008999971</v>
      </c>
      <c r="W314" s="46">
        <f>+SUM(K$9:K314)</f>
        <v>82.026177214999848</v>
      </c>
      <c r="X314" s="46">
        <f>+SUM(L$9:L314)</f>
        <v>81.439950069999696</v>
      </c>
      <c r="Y314" s="46">
        <f>+SUM(M$9:M314)</f>
        <v>80.965729240000073</v>
      </c>
      <c r="Z314" s="46">
        <f>+SUM(N$9:N314)</f>
        <v>69.9125595645</v>
      </c>
      <c r="AA314" s="46">
        <f>+SUM(O$9:O314)</f>
        <v>77.440803275200153</v>
      </c>
      <c r="AB314" s="46">
        <f>+SUM(P$9:P314)</f>
        <v>76.887809650900081</v>
      </c>
      <c r="AC314" s="46">
        <f>+SUM(Q$9:Q314)</f>
        <v>65.559298846999951</v>
      </c>
    </row>
    <row r="315" spans="2:29" ht="14.25" x14ac:dyDescent="0.2">
      <c r="B315" s="31">
        <v>307</v>
      </c>
      <c r="C315" s="31">
        <v>34</v>
      </c>
      <c r="D315" s="48">
        <f t="shared" si="5"/>
        <v>44868</v>
      </c>
      <c r="E315" s="31" t="str">
        <f>VLOOKUP(WEEKDAY(D315),'help sheet'!$A$1:$B$7,2,FALSE)</f>
        <v>Πέμπτη</v>
      </c>
      <c r="F315" s="31">
        <v>307</v>
      </c>
      <c r="G315" s="30" t="s">
        <v>10</v>
      </c>
      <c r="H315" s="49">
        <f>VLOOKUP(B315,'c constant values '!$A$3:$N$368,4,FALSE)*'help sheet'!$D$11</f>
        <v>0.22929422999999999</v>
      </c>
      <c r="I315" s="49">
        <f>VLOOKUP(B315,'c constant values '!$A$3:$O$368,6,FALSE)*'help sheet'!$E$11+VLOOKUP('TKK 2022'!B315,'c constant values '!$A$3:$O$368,10,FALSE)*'help sheet'!$E$12</f>
        <v>0.29635711100000001</v>
      </c>
      <c r="J315" s="49">
        <f>VLOOKUP(B315,'c constant values '!$A$3:$O$368,4,FALSE)*'help sheet'!$F$11+VLOOKUP('TKK 2022'!B315,'c constant values '!$A$3:$O$368,10,FALSE)*'help sheet'!$F$12</f>
        <v>0.23620340699999998</v>
      </c>
      <c r="K315" s="49">
        <f>VLOOKUP(B315,'c constant values '!$A$3:$O$368,4,FALSE)*'help sheet'!$G$11+VLOOKUP(B315,'c constant values '!$A$3:$O$368,11,FALSE)*'help sheet'!$G$14</f>
        <v>0.11464711999999999</v>
      </c>
      <c r="L315" s="49">
        <f>VLOOKUP(B315,'c constant values '!$A$3:$O$368,12,FALSE)*'help sheet'!$H$13</f>
        <v>0.29758380000000001</v>
      </c>
      <c r="M315" s="49">
        <f>VLOOKUP(B315,'c constant values '!$A$3:$O$368,13,FALSE)*'help sheet'!$I$13</f>
        <v>0.36032187999999998</v>
      </c>
      <c r="N315" s="49">
        <f>VLOOKUP(B315,'c constant values '!$A$3:$O$368,8,FALSE)*'help sheet'!$J$11+VLOOKUP('TKK 2022'!B315,'c constant values '!$A$3:$O$368,14,FALSE)*'help sheet'!$J$13</f>
        <v>0.36939423449999997</v>
      </c>
      <c r="O315" s="49">
        <f>VLOOKUP(B315,'c constant values '!$A$3:$O$368,4,FALSE)*'help sheet'!$K$11+VLOOKUP('TKK 2022'!B315,'c constant values '!$A$3:$O$368,12,FALSE)*'help sheet'!$K$13</f>
        <v>0.28187719890000001</v>
      </c>
      <c r="P315" s="49">
        <f>VLOOKUP(B315,'c constant values '!$A$3:$O$368,6,FALSE)*'help sheet'!$L$11+VLOOKUP('TKK 2022'!B315,'c constant values '!$A$3:$O$368,13,FALSE)*'help sheet'!$L$13</f>
        <v>0.34141018290000003</v>
      </c>
      <c r="Q315" s="49">
        <f>VLOOKUP(B315,'c constant values '!$A$3:$O$368,8,FALSE)*'help sheet'!$M$11+VLOOKUP('TKK 2022'!B315,'c constant values '!$A$3:$O$368,14,FALSE)*'help sheet'!$M$13</f>
        <v>0.34468421700000001</v>
      </c>
      <c r="R315" s="29"/>
      <c r="S315" s="30" t="s">
        <v>10</v>
      </c>
      <c r="T315" s="46">
        <f>+SUM(H$9:H315)</f>
        <v>64.281649540000217</v>
      </c>
      <c r="U315" s="46">
        <f>+SUM(I$9:I315)</f>
        <v>80.122140587999965</v>
      </c>
      <c r="V315" s="46">
        <f>+SUM(J$9:J315)</f>
        <v>66.050236415999976</v>
      </c>
      <c r="W315" s="46">
        <f>+SUM(K$9:K315)</f>
        <v>82.140824334999849</v>
      </c>
      <c r="X315" s="46">
        <f>+SUM(L$9:L315)</f>
        <v>81.737533869999695</v>
      </c>
      <c r="Y315" s="46">
        <f>+SUM(M$9:M315)</f>
        <v>81.326051120000074</v>
      </c>
      <c r="Z315" s="46">
        <f>+SUM(N$9:N315)</f>
        <v>70.281953799000007</v>
      </c>
      <c r="AA315" s="46">
        <f>+SUM(O$9:O315)</f>
        <v>77.722680474100159</v>
      </c>
      <c r="AB315" s="46">
        <f>+SUM(P$9:P315)</f>
        <v>77.229219833800087</v>
      </c>
      <c r="AC315" s="46">
        <f>+SUM(Q$9:Q315)</f>
        <v>65.903983063999945</v>
      </c>
    </row>
    <row r="316" spans="2:29" ht="14.25" x14ac:dyDescent="0.2">
      <c r="B316" s="31">
        <v>308</v>
      </c>
      <c r="C316" s="31">
        <v>35</v>
      </c>
      <c r="D316" s="48">
        <f t="shared" si="5"/>
        <v>44869</v>
      </c>
      <c r="E316" s="31" t="str">
        <f>VLOOKUP(WEEKDAY(D316),'help sheet'!$A$1:$B$7,2,FALSE)</f>
        <v xml:space="preserve">Παρασκευή </v>
      </c>
      <c r="F316" s="31">
        <v>308</v>
      </c>
      <c r="G316" s="30" t="s">
        <v>10</v>
      </c>
      <c r="H316" s="49">
        <f>VLOOKUP(B316,'c constant values '!$A$3:$N$368,4,FALSE)*'help sheet'!$D$11</f>
        <v>0.22929422999999999</v>
      </c>
      <c r="I316" s="49">
        <f>VLOOKUP(B316,'c constant values '!$A$3:$O$368,6,FALSE)*'help sheet'!$E$11+VLOOKUP('TKK 2022'!B316,'c constant values '!$A$3:$O$368,10,FALSE)*'help sheet'!$E$12</f>
        <v>0.29635711100000001</v>
      </c>
      <c r="J316" s="49">
        <f>VLOOKUP(B316,'c constant values '!$A$3:$O$368,4,FALSE)*'help sheet'!$F$11+VLOOKUP('TKK 2022'!B316,'c constant values '!$A$3:$O$368,10,FALSE)*'help sheet'!$F$12</f>
        <v>0.23620340699999998</v>
      </c>
      <c r="K316" s="49">
        <f>VLOOKUP(B316,'c constant values '!$A$3:$O$368,4,FALSE)*'help sheet'!$G$11+VLOOKUP(B316,'c constant values '!$A$3:$O$368,11,FALSE)*'help sheet'!$G$14</f>
        <v>0.11464711999999999</v>
      </c>
      <c r="L316" s="49">
        <f>VLOOKUP(B316,'c constant values '!$A$3:$O$368,12,FALSE)*'help sheet'!$H$13</f>
        <v>0.29758380000000001</v>
      </c>
      <c r="M316" s="49">
        <f>VLOOKUP(B316,'c constant values '!$A$3:$O$368,13,FALSE)*'help sheet'!$I$13</f>
        <v>0.36032187999999998</v>
      </c>
      <c r="N316" s="49">
        <f>VLOOKUP(B316,'c constant values '!$A$3:$O$368,8,FALSE)*'help sheet'!$J$11+VLOOKUP('TKK 2022'!B316,'c constant values '!$A$3:$O$368,14,FALSE)*'help sheet'!$J$13</f>
        <v>0.36939423449999997</v>
      </c>
      <c r="O316" s="49">
        <f>VLOOKUP(B316,'c constant values '!$A$3:$O$368,4,FALSE)*'help sheet'!$K$11+VLOOKUP('TKK 2022'!B316,'c constant values '!$A$3:$O$368,12,FALSE)*'help sheet'!$K$13</f>
        <v>0.28187719890000001</v>
      </c>
      <c r="P316" s="49">
        <f>VLOOKUP(B316,'c constant values '!$A$3:$O$368,6,FALSE)*'help sheet'!$L$11+VLOOKUP('TKK 2022'!B316,'c constant values '!$A$3:$O$368,13,FALSE)*'help sheet'!$L$13</f>
        <v>0.34141018290000003</v>
      </c>
      <c r="Q316" s="49">
        <f>VLOOKUP(B316,'c constant values '!$A$3:$O$368,8,FALSE)*'help sheet'!$M$11+VLOOKUP('TKK 2022'!B316,'c constant values '!$A$3:$O$368,14,FALSE)*'help sheet'!$M$13</f>
        <v>0.34468421700000001</v>
      </c>
      <c r="R316" s="29"/>
      <c r="S316" s="30" t="s">
        <v>10</v>
      </c>
      <c r="T316" s="46">
        <f>+SUM(H$9:H316)</f>
        <v>64.51094377000021</v>
      </c>
      <c r="U316" s="46">
        <f>+SUM(I$9:I316)</f>
        <v>80.418497698999971</v>
      </c>
      <c r="V316" s="46">
        <f>+SUM(J$9:J316)</f>
        <v>66.286439822999981</v>
      </c>
      <c r="W316" s="46">
        <f>+SUM(K$9:K316)</f>
        <v>82.255471454999849</v>
      </c>
      <c r="X316" s="46">
        <f>+SUM(L$9:L316)</f>
        <v>82.035117669999693</v>
      </c>
      <c r="Y316" s="46">
        <f>+SUM(M$9:M316)</f>
        <v>81.686373000000074</v>
      </c>
      <c r="Z316" s="46">
        <f>+SUM(N$9:N316)</f>
        <v>70.651348033500014</v>
      </c>
      <c r="AA316" s="46">
        <f>+SUM(O$9:O316)</f>
        <v>78.004557673000164</v>
      </c>
      <c r="AB316" s="46">
        <f>+SUM(P$9:P316)</f>
        <v>77.570630016700093</v>
      </c>
      <c r="AC316" s="46">
        <f>+SUM(Q$9:Q316)</f>
        <v>66.248667280999939</v>
      </c>
    </row>
    <row r="317" spans="2:29" ht="14.25" x14ac:dyDescent="0.2">
      <c r="B317" s="31">
        <v>309</v>
      </c>
      <c r="C317" s="31">
        <v>36</v>
      </c>
      <c r="D317" s="48">
        <f t="shared" si="5"/>
        <v>44870</v>
      </c>
      <c r="E317" s="31" t="str">
        <f>VLOOKUP(WEEKDAY(D317),'help sheet'!$A$1:$B$7,2,FALSE)</f>
        <v>Σάββατο</v>
      </c>
      <c r="F317" s="31">
        <v>309</v>
      </c>
      <c r="G317" s="30" t="s">
        <v>10</v>
      </c>
      <c r="H317" s="49">
        <f>VLOOKUP(B317,'c constant values '!$A$3:$N$368,4,FALSE)*'help sheet'!$D$11</f>
        <v>0.36194515999999999</v>
      </c>
      <c r="I317" s="49">
        <f>VLOOKUP(B317,'c constant values '!$A$3:$O$368,6,FALSE)*'help sheet'!$E$11+VLOOKUP('TKK 2022'!B317,'c constant values '!$A$3:$O$368,10,FALSE)*'help sheet'!$E$12</f>
        <v>0.31244554000000002</v>
      </c>
      <c r="J317" s="49">
        <f>VLOOKUP(B317,'c constant values '!$A$3:$O$368,4,FALSE)*'help sheet'!$F$11+VLOOKUP('TKK 2022'!B317,'c constant values '!$A$3:$O$368,10,FALSE)*'help sheet'!$F$12</f>
        <v>0.35558924399999997</v>
      </c>
      <c r="K317" s="49">
        <f>VLOOKUP(B317,'c constant values '!$A$3:$O$368,4,FALSE)*'help sheet'!$G$11+VLOOKUP(B317,'c constant values '!$A$3:$O$368,11,FALSE)*'help sheet'!$G$14</f>
        <v>0.18097258499999999</v>
      </c>
      <c r="L317" s="49">
        <f>VLOOKUP(B317,'c constant values '!$A$3:$O$368,12,FALSE)*'help sheet'!$H$13</f>
        <v>0.29758380000000001</v>
      </c>
      <c r="M317" s="49">
        <f>VLOOKUP(B317,'c constant values '!$A$3:$O$368,13,FALSE)*'help sheet'!$I$13</f>
        <v>0.36032187999999998</v>
      </c>
      <c r="N317" s="49">
        <f>VLOOKUP(B317,'c constant values '!$A$3:$O$368,8,FALSE)*'help sheet'!$J$11+VLOOKUP('TKK 2022'!B317,'c constant values '!$A$3:$O$368,14,FALSE)*'help sheet'!$J$13</f>
        <v>1E-8</v>
      </c>
      <c r="O317" s="49">
        <f>VLOOKUP(B317,'c constant values '!$A$3:$O$368,4,FALSE)*'help sheet'!$K$11+VLOOKUP('TKK 2022'!B317,'c constant values '!$A$3:$O$368,12,FALSE)*'help sheet'!$K$13</f>
        <v>0.31238691280000003</v>
      </c>
      <c r="P317" s="49">
        <f>VLOOKUP(B317,'c constant values '!$A$3:$O$368,6,FALSE)*'help sheet'!$L$11+VLOOKUP('TKK 2022'!B317,'c constant values '!$A$3:$O$368,13,FALSE)*'help sheet'!$L$13</f>
        <v>0.37841356960000005</v>
      </c>
      <c r="Q317" s="49">
        <f>VLOOKUP(B317,'c constant values '!$A$3:$O$368,8,FALSE)*'help sheet'!$M$11+VLOOKUP('TKK 2022'!B317,'c constant values '!$A$3:$O$368,14,FALSE)*'help sheet'!$M$13</f>
        <v>1.0000000000000002E-8</v>
      </c>
      <c r="R317" s="29"/>
      <c r="S317" s="30" t="s">
        <v>10</v>
      </c>
      <c r="T317" s="46">
        <f>+SUM(H$9:H317)</f>
        <v>64.872888930000215</v>
      </c>
      <c r="U317" s="46">
        <f>+SUM(I$9:I317)</f>
        <v>80.73094323899997</v>
      </c>
      <c r="V317" s="46">
        <f>+SUM(J$9:J317)</f>
        <v>66.642029066999982</v>
      </c>
      <c r="W317" s="46">
        <f>+SUM(K$9:K317)</f>
        <v>82.436444039999856</v>
      </c>
      <c r="X317" s="46">
        <f>+SUM(L$9:L317)</f>
        <v>82.332701469999691</v>
      </c>
      <c r="Y317" s="46">
        <f>+SUM(M$9:M317)</f>
        <v>82.046694880000075</v>
      </c>
      <c r="Z317" s="46">
        <f>+SUM(N$9:N317)</f>
        <v>70.651348043500008</v>
      </c>
      <c r="AA317" s="46">
        <f>+SUM(O$9:O317)</f>
        <v>78.316944585800158</v>
      </c>
      <c r="AB317" s="46">
        <f>+SUM(P$9:P317)</f>
        <v>77.949043586300093</v>
      </c>
      <c r="AC317" s="46">
        <f>+SUM(Q$9:Q317)</f>
        <v>66.248667290999933</v>
      </c>
    </row>
    <row r="318" spans="2:29" ht="14.25" x14ac:dyDescent="0.2">
      <c r="B318" s="31">
        <v>310</v>
      </c>
      <c r="C318" s="31">
        <v>37</v>
      </c>
      <c r="D318" s="48">
        <f t="shared" si="5"/>
        <v>44871</v>
      </c>
      <c r="E318" s="31" t="str">
        <f>VLOOKUP(WEEKDAY(D318),'help sheet'!$A$1:$B$7,2,FALSE)</f>
        <v>Κυριακή</v>
      </c>
      <c r="F318" s="31">
        <v>310</v>
      </c>
      <c r="G318" s="30" t="s">
        <v>10</v>
      </c>
      <c r="H318" s="49">
        <f>VLOOKUP(B318,'c constant values '!$A$3:$N$368,4,FALSE)*'help sheet'!$D$11</f>
        <v>0.36194515999999999</v>
      </c>
      <c r="I318" s="49">
        <f>VLOOKUP(B318,'c constant values '!$A$3:$O$368,6,FALSE)*'help sheet'!$E$11+VLOOKUP('TKK 2022'!B318,'c constant values '!$A$3:$O$368,10,FALSE)*'help sheet'!$E$12</f>
        <v>0.26854740100000002</v>
      </c>
      <c r="J318" s="49">
        <f>VLOOKUP(B318,'c constant values '!$A$3:$O$368,4,FALSE)*'help sheet'!$F$11+VLOOKUP('TKK 2022'!B318,'c constant values '!$A$3:$O$368,10,FALSE)*'help sheet'!$F$12</f>
        <v>0.35558924399999997</v>
      </c>
      <c r="K318" s="49">
        <f>VLOOKUP(B318,'c constant values '!$A$3:$O$368,4,FALSE)*'help sheet'!$G$11+VLOOKUP(B318,'c constant values '!$A$3:$O$368,11,FALSE)*'help sheet'!$G$14</f>
        <v>0.18097258499999999</v>
      </c>
      <c r="L318" s="49">
        <f>VLOOKUP(B318,'c constant values '!$A$3:$O$368,12,FALSE)*'help sheet'!$H$13</f>
        <v>0.29758380000000001</v>
      </c>
      <c r="M318" s="49">
        <f>VLOOKUP(B318,'c constant values '!$A$3:$O$368,13,FALSE)*'help sheet'!$I$13</f>
        <v>1E-8</v>
      </c>
      <c r="N318" s="49">
        <f>VLOOKUP(B318,'c constant values '!$A$3:$O$368,8,FALSE)*'help sheet'!$J$11+VLOOKUP('TKK 2022'!B318,'c constant values '!$A$3:$O$368,14,FALSE)*'help sheet'!$J$13</f>
        <v>1E-8</v>
      </c>
      <c r="O318" s="49">
        <f>VLOOKUP(B318,'c constant values '!$A$3:$O$368,4,FALSE)*'help sheet'!$K$11+VLOOKUP('TKK 2022'!B318,'c constant values '!$A$3:$O$368,12,FALSE)*'help sheet'!$K$13</f>
        <v>0.31238691280000003</v>
      </c>
      <c r="P318" s="49">
        <f>VLOOKUP(B318,'c constant values '!$A$3:$O$368,6,FALSE)*'help sheet'!$L$11+VLOOKUP('TKK 2022'!B318,'c constant values '!$A$3:$O$368,13,FALSE)*'help sheet'!$L$13</f>
        <v>1.0000000000000002E-8</v>
      </c>
      <c r="Q318" s="49">
        <f>VLOOKUP(B318,'c constant values '!$A$3:$O$368,8,FALSE)*'help sheet'!$M$11+VLOOKUP('TKK 2022'!B318,'c constant values '!$A$3:$O$368,14,FALSE)*'help sheet'!$M$13</f>
        <v>1.0000000000000002E-8</v>
      </c>
      <c r="R318" s="29"/>
      <c r="S318" s="30" t="s">
        <v>10</v>
      </c>
      <c r="T318" s="46">
        <f>+SUM(H$9:H318)</f>
        <v>65.23483409000022</v>
      </c>
      <c r="U318" s="46">
        <f>+SUM(I$9:I318)</f>
        <v>80.999490639999976</v>
      </c>
      <c r="V318" s="46">
        <f>+SUM(J$9:J318)</f>
        <v>66.997618310999982</v>
      </c>
      <c r="W318" s="46">
        <f>+SUM(K$9:K318)</f>
        <v>82.617416624999862</v>
      </c>
      <c r="X318" s="46">
        <f>+SUM(L$9:L318)</f>
        <v>82.630285269999689</v>
      </c>
      <c r="Y318" s="46">
        <f>+SUM(M$9:M318)</f>
        <v>82.046694890000069</v>
      </c>
      <c r="Z318" s="46">
        <f>+SUM(N$9:N318)</f>
        <v>70.651348053500001</v>
      </c>
      <c r="AA318" s="46">
        <f>+SUM(O$9:O318)</f>
        <v>78.629331498600152</v>
      </c>
      <c r="AB318" s="46">
        <f>+SUM(P$9:P318)</f>
        <v>77.949043596300086</v>
      </c>
      <c r="AC318" s="46">
        <f>+SUM(Q$9:Q318)</f>
        <v>66.248667300999927</v>
      </c>
    </row>
    <row r="319" spans="2:29" ht="14.25" x14ac:dyDescent="0.2">
      <c r="B319" s="31">
        <v>311</v>
      </c>
      <c r="C319" s="31">
        <v>38</v>
      </c>
      <c r="D319" s="48">
        <f t="shared" si="5"/>
        <v>44872</v>
      </c>
      <c r="E319" s="31" t="str">
        <f>VLOOKUP(WEEKDAY(D319),'help sheet'!$A$1:$B$7,2,FALSE)</f>
        <v>Δευτέρα</v>
      </c>
      <c r="F319" s="31">
        <v>311</v>
      </c>
      <c r="G319" s="30" t="s">
        <v>10</v>
      </c>
      <c r="H319" s="49">
        <f>VLOOKUP(B319,'c constant values '!$A$3:$N$368,4,FALSE)*'help sheet'!$D$11</f>
        <v>0.36194515999999999</v>
      </c>
      <c r="I319" s="49">
        <f>VLOOKUP(B319,'c constant values '!$A$3:$O$368,6,FALSE)*'help sheet'!$E$11+VLOOKUP('TKK 2022'!B319,'c constant values '!$A$3:$O$368,10,FALSE)*'help sheet'!$E$12</f>
        <v>0.31244554000000002</v>
      </c>
      <c r="J319" s="49">
        <f>VLOOKUP(B319,'c constant values '!$A$3:$O$368,4,FALSE)*'help sheet'!$F$11+VLOOKUP('TKK 2022'!B319,'c constant values '!$A$3:$O$368,10,FALSE)*'help sheet'!$F$12</f>
        <v>0.35558924399999997</v>
      </c>
      <c r="K319" s="49">
        <f>VLOOKUP(B319,'c constant values '!$A$3:$O$368,4,FALSE)*'help sheet'!$G$11+VLOOKUP(B319,'c constant values '!$A$3:$O$368,11,FALSE)*'help sheet'!$G$14</f>
        <v>0.18097258499999999</v>
      </c>
      <c r="L319" s="49">
        <f>VLOOKUP(B319,'c constant values '!$A$3:$O$368,12,FALSE)*'help sheet'!$H$13</f>
        <v>0.29758380000000001</v>
      </c>
      <c r="M319" s="49">
        <f>VLOOKUP(B319,'c constant values '!$A$3:$O$368,13,FALSE)*'help sheet'!$I$13</f>
        <v>0.36032187999999998</v>
      </c>
      <c r="N319" s="49">
        <f>VLOOKUP(B319,'c constant values '!$A$3:$O$368,8,FALSE)*'help sheet'!$J$11+VLOOKUP('TKK 2022'!B319,'c constant values '!$A$3:$O$368,14,FALSE)*'help sheet'!$J$13</f>
        <v>0.49529149299999997</v>
      </c>
      <c r="O319" s="49">
        <f>VLOOKUP(B319,'c constant values '!$A$3:$O$368,4,FALSE)*'help sheet'!$K$11+VLOOKUP('TKK 2022'!B319,'c constant values '!$A$3:$O$368,12,FALSE)*'help sheet'!$K$13</f>
        <v>0.31238691280000003</v>
      </c>
      <c r="P319" s="49">
        <f>VLOOKUP(B319,'c constant values '!$A$3:$O$368,6,FALSE)*'help sheet'!$L$11+VLOOKUP('TKK 2022'!B319,'c constant values '!$A$3:$O$368,13,FALSE)*'help sheet'!$L$13</f>
        <v>0.37841356960000005</v>
      </c>
      <c r="Q319" s="49">
        <f>VLOOKUP(B319,'c constant values '!$A$3:$O$368,8,FALSE)*'help sheet'!$M$11+VLOOKUP('TKK 2022'!B319,'c constant values '!$A$3:$O$368,14,FALSE)*'help sheet'!$M$13</f>
        <v>0.51900349800000001</v>
      </c>
      <c r="R319" s="29"/>
      <c r="S319" s="30" t="s">
        <v>10</v>
      </c>
      <c r="T319" s="46">
        <f>+SUM(H$9:H319)</f>
        <v>65.596779250000225</v>
      </c>
      <c r="U319" s="46">
        <f>+SUM(I$9:I319)</f>
        <v>81.311936179999975</v>
      </c>
      <c r="V319" s="46">
        <f>+SUM(J$9:J319)</f>
        <v>67.353207554999983</v>
      </c>
      <c r="W319" s="46">
        <f>+SUM(K$9:K319)</f>
        <v>82.798389209999868</v>
      </c>
      <c r="X319" s="46">
        <f>+SUM(L$9:L319)</f>
        <v>82.927869069999687</v>
      </c>
      <c r="Y319" s="46">
        <f>+SUM(M$9:M319)</f>
        <v>82.40701677000007</v>
      </c>
      <c r="Z319" s="46">
        <f>+SUM(N$9:N319)</f>
        <v>71.146639546499998</v>
      </c>
      <c r="AA319" s="46">
        <f>+SUM(O$9:O319)</f>
        <v>78.941718411400146</v>
      </c>
      <c r="AB319" s="46">
        <f>+SUM(P$9:P319)</f>
        <v>78.327457165900086</v>
      </c>
      <c r="AC319" s="46">
        <f>+SUM(Q$9:Q319)</f>
        <v>66.76767079899993</v>
      </c>
    </row>
    <row r="320" spans="2:29" ht="14.25" x14ac:dyDescent="0.2">
      <c r="B320" s="31">
        <v>312</v>
      </c>
      <c r="C320" s="31">
        <v>39</v>
      </c>
      <c r="D320" s="48">
        <f t="shared" si="5"/>
        <v>44873</v>
      </c>
      <c r="E320" s="31" t="str">
        <f>VLOOKUP(WEEKDAY(D320),'help sheet'!$A$1:$B$7,2,FALSE)</f>
        <v>Τρίτη</v>
      </c>
      <c r="F320" s="31">
        <v>312</v>
      </c>
      <c r="G320" s="30" t="s">
        <v>10</v>
      </c>
      <c r="H320" s="49">
        <f>VLOOKUP(B320,'c constant values '!$A$3:$N$368,4,FALSE)*'help sheet'!$D$11</f>
        <v>0.36194515999999999</v>
      </c>
      <c r="I320" s="49">
        <f>VLOOKUP(B320,'c constant values '!$A$3:$O$368,6,FALSE)*'help sheet'!$E$11+VLOOKUP('TKK 2022'!B320,'c constant values '!$A$3:$O$368,10,FALSE)*'help sheet'!$E$12</f>
        <v>0.31244554000000002</v>
      </c>
      <c r="J320" s="49">
        <f>VLOOKUP(B320,'c constant values '!$A$3:$O$368,4,FALSE)*'help sheet'!$F$11+VLOOKUP('TKK 2022'!B320,'c constant values '!$A$3:$O$368,10,FALSE)*'help sheet'!$F$12</f>
        <v>0.35558924399999997</v>
      </c>
      <c r="K320" s="49">
        <f>VLOOKUP(B320,'c constant values '!$A$3:$O$368,4,FALSE)*'help sheet'!$G$11+VLOOKUP(B320,'c constant values '!$A$3:$O$368,11,FALSE)*'help sheet'!$G$14</f>
        <v>0.18097258499999999</v>
      </c>
      <c r="L320" s="49">
        <f>VLOOKUP(B320,'c constant values '!$A$3:$O$368,12,FALSE)*'help sheet'!$H$13</f>
        <v>0.29758380000000001</v>
      </c>
      <c r="M320" s="49">
        <f>VLOOKUP(B320,'c constant values '!$A$3:$O$368,13,FALSE)*'help sheet'!$I$13</f>
        <v>0.36032187999999998</v>
      </c>
      <c r="N320" s="49">
        <f>VLOOKUP(B320,'c constant values '!$A$3:$O$368,8,FALSE)*'help sheet'!$J$11+VLOOKUP('TKK 2022'!B320,'c constant values '!$A$3:$O$368,14,FALSE)*'help sheet'!$J$13</f>
        <v>0.49529149299999997</v>
      </c>
      <c r="O320" s="49">
        <f>VLOOKUP(B320,'c constant values '!$A$3:$O$368,4,FALSE)*'help sheet'!$K$11+VLOOKUP('TKK 2022'!B320,'c constant values '!$A$3:$O$368,12,FALSE)*'help sheet'!$K$13</f>
        <v>0.31238691280000003</v>
      </c>
      <c r="P320" s="49">
        <f>VLOOKUP(B320,'c constant values '!$A$3:$O$368,6,FALSE)*'help sheet'!$L$11+VLOOKUP('TKK 2022'!B320,'c constant values '!$A$3:$O$368,13,FALSE)*'help sheet'!$L$13</f>
        <v>0.37841356960000005</v>
      </c>
      <c r="Q320" s="49">
        <f>VLOOKUP(B320,'c constant values '!$A$3:$O$368,8,FALSE)*'help sheet'!$M$11+VLOOKUP('TKK 2022'!B320,'c constant values '!$A$3:$O$368,14,FALSE)*'help sheet'!$M$13</f>
        <v>0.51900349800000001</v>
      </c>
      <c r="R320" s="29"/>
      <c r="S320" s="30" t="s">
        <v>10</v>
      </c>
      <c r="T320" s="46">
        <f>+SUM(H$9:H320)</f>
        <v>65.958724410000229</v>
      </c>
      <c r="U320" s="46">
        <f>+SUM(I$9:I320)</f>
        <v>81.624381719999974</v>
      </c>
      <c r="V320" s="46">
        <f>+SUM(J$9:J320)</f>
        <v>67.708796798999984</v>
      </c>
      <c r="W320" s="46">
        <f>+SUM(K$9:K320)</f>
        <v>82.979361794999875</v>
      </c>
      <c r="X320" s="46">
        <f>+SUM(L$9:L320)</f>
        <v>83.225452869999685</v>
      </c>
      <c r="Y320" s="46">
        <f>+SUM(M$9:M320)</f>
        <v>82.76733865000007</v>
      </c>
      <c r="Z320" s="46">
        <f>+SUM(N$9:N320)</f>
        <v>71.641931039499994</v>
      </c>
      <c r="AA320" s="46">
        <f>+SUM(O$9:O320)</f>
        <v>79.25410532420014</v>
      </c>
      <c r="AB320" s="46">
        <f>+SUM(P$9:P320)</f>
        <v>78.705870735500085</v>
      </c>
      <c r="AC320" s="46">
        <f>+SUM(Q$9:Q320)</f>
        <v>67.286674296999934</v>
      </c>
    </row>
    <row r="321" spans="2:29" ht="14.25" x14ac:dyDescent="0.2">
      <c r="B321" s="31">
        <v>313</v>
      </c>
      <c r="C321" s="31">
        <v>40</v>
      </c>
      <c r="D321" s="48">
        <f t="shared" si="5"/>
        <v>44874</v>
      </c>
      <c r="E321" s="31" t="str">
        <f>VLOOKUP(WEEKDAY(D321),'help sheet'!$A$1:$B$7,2,FALSE)</f>
        <v>Τετάρτη</v>
      </c>
      <c r="F321" s="31">
        <v>313</v>
      </c>
      <c r="G321" s="30" t="s">
        <v>10</v>
      </c>
      <c r="H321" s="49">
        <f>VLOOKUP(B321,'c constant values '!$A$3:$N$368,4,FALSE)*'help sheet'!$D$11</f>
        <v>0.36194515999999999</v>
      </c>
      <c r="I321" s="49">
        <f>VLOOKUP(B321,'c constant values '!$A$3:$O$368,6,FALSE)*'help sheet'!$E$11+VLOOKUP('TKK 2022'!B321,'c constant values '!$A$3:$O$368,10,FALSE)*'help sheet'!$E$12</f>
        <v>0.31244554000000002</v>
      </c>
      <c r="J321" s="49">
        <f>VLOOKUP(B321,'c constant values '!$A$3:$O$368,4,FALSE)*'help sheet'!$F$11+VLOOKUP('TKK 2022'!B321,'c constant values '!$A$3:$O$368,10,FALSE)*'help sheet'!$F$12</f>
        <v>0.35558924399999997</v>
      </c>
      <c r="K321" s="49">
        <f>VLOOKUP(B321,'c constant values '!$A$3:$O$368,4,FALSE)*'help sheet'!$G$11+VLOOKUP(B321,'c constant values '!$A$3:$O$368,11,FALSE)*'help sheet'!$G$14</f>
        <v>0.18097258499999999</v>
      </c>
      <c r="L321" s="49">
        <f>VLOOKUP(B321,'c constant values '!$A$3:$O$368,12,FALSE)*'help sheet'!$H$13</f>
        <v>0.29758380000000001</v>
      </c>
      <c r="M321" s="49">
        <f>VLOOKUP(B321,'c constant values '!$A$3:$O$368,13,FALSE)*'help sheet'!$I$13</f>
        <v>0.36032187999999998</v>
      </c>
      <c r="N321" s="49">
        <f>VLOOKUP(B321,'c constant values '!$A$3:$O$368,8,FALSE)*'help sheet'!$J$11+VLOOKUP('TKK 2022'!B321,'c constant values '!$A$3:$O$368,14,FALSE)*'help sheet'!$J$13</f>
        <v>0.49529149299999997</v>
      </c>
      <c r="O321" s="49">
        <f>VLOOKUP(B321,'c constant values '!$A$3:$O$368,4,FALSE)*'help sheet'!$K$11+VLOOKUP('TKK 2022'!B321,'c constant values '!$A$3:$O$368,12,FALSE)*'help sheet'!$K$13</f>
        <v>0.31238691280000003</v>
      </c>
      <c r="P321" s="49">
        <f>VLOOKUP(B321,'c constant values '!$A$3:$O$368,6,FALSE)*'help sheet'!$L$11+VLOOKUP('TKK 2022'!B321,'c constant values '!$A$3:$O$368,13,FALSE)*'help sheet'!$L$13</f>
        <v>0.37841356960000005</v>
      </c>
      <c r="Q321" s="49">
        <f>VLOOKUP(B321,'c constant values '!$A$3:$O$368,8,FALSE)*'help sheet'!$M$11+VLOOKUP('TKK 2022'!B321,'c constant values '!$A$3:$O$368,14,FALSE)*'help sheet'!$M$13</f>
        <v>0.51900349800000001</v>
      </c>
      <c r="R321" s="29"/>
      <c r="S321" s="30" t="s">
        <v>10</v>
      </c>
      <c r="T321" s="46">
        <f>+SUM(H$9:H321)</f>
        <v>66.320669570000234</v>
      </c>
      <c r="U321" s="46">
        <f>+SUM(I$9:I321)</f>
        <v>81.936827259999973</v>
      </c>
      <c r="V321" s="46">
        <f>+SUM(J$9:J321)</f>
        <v>68.064386042999985</v>
      </c>
      <c r="W321" s="46">
        <f>+SUM(K$9:K321)</f>
        <v>83.160334379999881</v>
      </c>
      <c r="X321" s="46">
        <f>+SUM(L$9:L321)</f>
        <v>83.523036669999684</v>
      </c>
      <c r="Y321" s="46">
        <f>+SUM(M$9:M321)</f>
        <v>83.127660530000071</v>
      </c>
      <c r="Z321" s="46">
        <f>+SUM(N$9:N321)</f>
        <v>72.13722253249999</v>
      </c>
      <c r="AA321" s="46">
        <f>+SUM(O$9:O321)</f>
        <v>79.566492237000134</v>
      </c>
      <c r="AB321" s="46">
        <f>+SUM(P$9:P321)</f>
        <v>79.084284305100084</v>
      </c>
      <c r="AC321" s="46">
        <f>+SUM(Q$9:Q321)</f>
        <v>67.805677794999937</v>
      </c>
    </row>
    <row r="322" spans="2:29" ht="14.25" x14ac:dyDescent="0.2">
      <c r="B322" s="31">
        <v>314</v>
      </c>
      <c r="C322" s="31">
        <v>41</v>
      </c>
      <c r="D322" s="48">
        <f t="shared" si="5"/>
        <v>44875</v>
      </c>
      <c r="E322" s="31" t="str">
        <f>VLOOKUP(WEEKDAY(D322),'help sheet'!$A$1:$B$7,2,FALSE)</f>
        <v>Πέμπτη</v>
      </c>
      <c r="F322" s="31">
        <v>314</v>
      </c>
      <c r="G322" s="30" t="s">
        <v>10</v>
      </c>
      <c r="H322" s="49">
        <f>VLOOKUP(B322,'c constant values '!$A$3:$N$368,4,FALSE)*'help sheet'!$D$11</f>
        <v>0.36194515999999999</v>
      </c>
      <c r="I322" s="49">
        <f>VLOOKUP(B322,'c constant values '!$A$3:$O$368,6,FALSE)*'help sheet'!$E$11+VLOOKUP('TKK 2022'!B322,'c constant values '!$A$3:$O$368,10,FALSE)*'help sheet'!$E$12</f>
        <v>0.31244554000000002</v>
      </c>
      <c r="J322" s="49">
        <f>VLOOKUP(B322,'c constant values '!$A$3:$O$368,4,FALSE)*'help sheet'!$F$11+VLOOKUP('TKK 2022'!B322,'c constant values '!$A$3:$O$368,10,FALSE)*'help sheet'!$F$12</f>
        <v>0.35558924399999997</v>
      </c>
      <c r="K322" s="49">
        <f>VLOOKUP(B322,'c constant values '!$A$3:$O$368,4,FALSE)*'help sheet'!$G$11+VLOOKUP(B322,'c constant values '!$A$3:$O$368,11,FALSE)*'help sheet'!$G$14</f>
        <v>0.18097258499999999</v>
      </c>
      <c r="L322" s="49">
        <f>VLOOKUP(B322,'c constant values '!$A$3:$O$368,12,FALSE)*'help sheet'!$H$13</f>
        <v>0.29758380000000001</v>
      </c>
      <c r="M322" s="49">
        <f>VLOOKUP(B322,'c constant values '!$A$3:$O$368,13,FALSE)*'help sheet'!$I$13</f>
        <v>0.36032187999999998</v>
      </c>
      <c r="N322" s="49">
        <f>VLOOKUP(B322,'c constant values '!$A$3:$O$368,8,FALSE)*'help sheet'!$J$11+VLOOKUP('TKK 2022'!B322,'c constant values '!$A$3:$O$368,14,FALSE)*'help sheet'!$J$13</f>
        <v>0.49529149299999997</v>
      </c>
      <c r="O322" s="49">
        <f>VLOOKUP(B322,'c constant values '!$A$3:$O$368,4,FALSE)*'help sheet'!$K$11+VLOOKUP('TKK 2022'!B322,'c constant values '!$A$3:$O$368,12,FALSE)*'help sheet'!$K$13</f>
        <v>0.31238691280000003</v>
      </c>
      <c r="P322" s="49">
        <f>VLOOKUP(B322,'c constant values '!$A$3:$O$368,6,FALSE)*'help sheet'!$L$11+VLOOKUP('TKK 2022'!B322,'c constant values '!$A$3:$O$368,13,FALSE)*'help sheet'!$L$13</f>
        <v>0.37841356960000005</v>
      </c>
      <c r="Q322" s="49">
        <f>VLOOKUP(B322,'c constant values '!$A$3:$O$368,8,FALSE)*'help sheet'!$M$11+VLOOKUP('TKK 2022'!B322,'c constant values '!$A$3:$O$368,14,FALSE)*'help sheet'!$M$13</f>
        <v>0.51900349800000001</v>
      </c>
      <c r="R322" s="29"/>
      <c r="S322" s="30" t="s">
        <v>10</v>
      </c>
      <c r="T322" s="46">
        <f>+SUM(H$9:H322)</f>
        <v>66.682614730000239</v>
      </c>
      <c r="U322" s="46">
        <f>+SUM(I$9:I322)</f>
        <v>82.249272799999972</v>
      </c>
      <c r="V322" s="46">
        <f>+SUM(J$9:J322)</f>
        <v>68.419975286999986</v>
      </c>
      <c r="W322" s="46">
        <f>+SUM(K$9:K322)</f>
        <v>83.341306964999887</v>
      </c>
      <c r="X322" s="46">
        <f>+SUM(L$9:L322)</f>
        <v>83.820620469999682</v>
      </c>
      <c r="Y322" s="46">
        <f>+SUM(M$9:M322)</f>
        <v>83.487982410000072</v>
      </c>
      <c r="Z322" s="46">
        <f>+SUM(N$9:N322)</f>
        <v>72.632514025499987</v>
      </c>
      <c r="AA322" s="46">
        <f>+SUM(O$9:O322)</f>
        <v>79.878879149800127</v>
      </c>
      <c r="AB322" s="46">
        <f>+SUM(P$9:P322)</f>
        <v>79.462697874700083</v>
      </c>
      <c r="AC322" s="46">
        <f>+SUM(Q$9:Q322)</f>
        <v>68.324681292999941</v>
      </c>
    </row>
    <row r="323" spans="2:29" ht="14.25" x14ac:dyDescent="0.2">
      <c r="B323" s="31">
        <v>315</v>
      </c>
      <c r="C323" s="31">
        <v>42</v>
      </c>
      <c r="D323" s="48">
        <f t="shared" si="5"/>
        <v>44876</v>
      </c>
      <c r="E323" s="31" t="str">
        <f>VLOOKUP(WEEKDAY(D323),'help sheet'!$A$1:$B$7,2,FALSE)</f>
        <v xml:space="preserve">Παρασκευή </v>
      </c>
      <c r="F323" s="31">
        <v>315</v>
      </c>
      <c r="G323" s="30" t="s">
        <v>10</v>
      </c>
      <c r="H323" s="49">
        <f>VLOOKUP(B323,'c constant values '!$A$3:$N$368,4,FALSE)*'help sheet'!$D$11</f>
        <v>0.36194515999999999</v>
      </c>
      <c r="I323" s="49">
        <f>VLOOKUP(B323,'c constant values '!$A$3:$O$368,6,FALSE)*'help sheet'!$E$11+VLOOKUP('TKK 2022'!B323,'c constant values '!$A$3:$O$368,10,FALSE)*'help sheet'!$E$12</f>
        <v>0.31244554000000002</v>
      </c>
      <c r="J323" s="49">
        <f>VLOOKUP(B323,'c constant values '!$A$3:$O$368,4,FALSE)*'help sheet'!$F$11+VLOOKUP('TKK 2022'!B323,'c constant values '!$A$3:$O$368,10,FALSE)*'help sheet'!$F$12</f>
        <v>0.35558924399999997</v>
      </c>
      <c r="K323" s="49">
        <f>VLOOKUP(B323,'c constant values '!$A$3:$O$368,4,FALSE)*'help sheet'!$G$11+VLOOKUP(B323,'c constant values '!$A$3:$O$368,11,FALSE)*'help sheet'!$G$14</f>
        <v>0.18097258499999999</v>
      </c>
      <c r="L323" s="49">
        <f>VLOOKUP(B323,'c constant values '!$A$3:$O$368,12,FALSE)*'help sheet'!$H$13</f>
        <v>0.29758380000000001</v>
      </c>
      <c r="M323" s="49">
        <f>VLOOKUP(B323,'c constant values '!$A$3:$O$368,13,FALSE)*'help sheet'!$I$13</f>
        <v>0.36032187999999998</v>
      </c>
      <c r="N323" s="49">
        <f>VLOOKUP(B323,'c constant values '!$A$3:$O$368,8,FALSE)*'help sheet'!$J$11+VLOOKUP('TKK 2022'!B323,'c constant values '!$A$3:$O$368,14,FALSE)*'help sheet'!$J$13</f>
        <v>0.49529149299999997</v>
      </c>
      <c r="O323" s="49">
        <f>VLOOKUP(B323,'c constant values '!$A$3:$O$368,4,FALSE)*'help sheet'!$K$11+VLOOKUP('TKK 2022'!B323,'c constant values '!$A$3:$O$368,12,FALSE)*'help sheet'!$K$13</f>
        <v>0.31238691280000003</v>
      </c>
      <c r="P323" s="49">
        <f>VLOOKUP(B323,'c constant values '!$A$3:$O$368,6,FALSE)*'help sheet'!$L$11+VLOOKUP('TKK 2022'!B323,'c constant values '!$A$3:$O$368,13,FALSE)*'help sheet'!$L$13</f>
        <v>0.37841356960000005</v>
      </c>
      <c r="Q323" s="49">
        <f>VLOOKUP(B323,'c constant values '!$A$3:$O$368,8,FALSE)*'help sheet'!$M$11+VLOOKUP('TKK 2022'!B323,'c constant values '!$A$3:$O$368,14,FALSE)*'help sheet'!$M$13</f>
        <v>0.51900349800000001</v>
      </c>
      <c r="R323" s="29"/>
      <c r="S323" s="30" t="s">
        <v>10</v>
      </c>
      <c r="T323" s="46">
        <f>+SUM(H$9:H323)</f>
        <v>67.044559890000244</v>
      </c>
      <c r="U323" s="46">
        <f>+SUM(I$9:I323)</f>
        <v>82.56171833999997</v>
      </c>
      <c r="V323" s="46">
        <f>+SUM(J$9:J323)</f>
        <v>68.775564530999986</v>
      </c>
      <c r="W323" s="46">
        <f>+SUM(K$9:K323)</f>
        <v>83.522279549999894</v>
      </c>
      <c r="X323" s="46">
        <f>+SUM(L$9:L323)</f>
        <v>84.11820426999968</v>
      </c>
      <c r="Y323" s="46">
        <f>+SUM(M$9:M323)</f>
        <v>83.848304290000073</v>
      </c>
      <c r="Z323" s="46">
        <f>+SUM(N$9:N323)</f>
        <v>73.127805518499983</v>
      </c>
      <c r="AA323" s="46">
        <f>+SUM(O$9:O323)</f>
        <v>80.191266062600121</v>
      </c>
      <c r="AB323" s="46">
        <f>+SUM(P$9:P323)</f>
        <v>79.841111444300083</v>
      </c>
      <c r="AC323" s="46">
        <f>+SUM(Q$9:Q323)</f>
        <v>68.843684790999944</v>
      </c>
    </row>
    <row r="324" spans="2:29" ht="14.25" x14ac:dyDescent="0.2">
      <c r="B324" s="31">
        <v>316</v>
      </c>
      <c r="C324" s="31">
        <v>43</v>
      </c>
      <c r="D324" s="48">
        <f t="shared" si="5"/>
        <v>44877</v>
      </c>
      <c r="E324" s="31" t="str">
        <f>VLOOKUP(WEEKDAY(D324),'help sheet'!$A$1:$B$7,2,FALSE)</f>
        <v>Σάββατο</v>
      </c>
      <c r="F324" s="31">
        <v>316</v>
      </c>
      <c r="G324" s="30" t="s">
        <v>10</v>
      </c>
      <c r="H324" s="49">
        <f>VLOOKUP(B324,'c constant values '!$A$3:$N$368,4,FALSE)*'help sheet'!$D$11</f>
        <v>0.36194515999999999</v>
      </c>
      <c r="I324" s="49">
        <f>VLOOKUP(B324,'c constant values '!$A$3:$O$368,6,FALSE)*'help sheet'!$E$11+VLOOKUP('TKK 2022'!B324,'c constant values '!$A$3:$O$368,10,FALSE)*'help sheet'!$E$12</f>
        <v>0.31244554000000002</v>
      </c>
      <c r="J324" s="49">
        <f>VLOOKUP(B324,'c constant values '!$A$3:$O$368,4,FALSE)*'help sheet'!$F$11+VLOOKUP('TKK 2022'!B324,'c constant values '!$A$3:$O$368,10,FALSE)*'help sheet'!$F$12</f>
        <v>0.35558924399999997</v>
      </c>
      <c r="K324" s="49">
        <f>VLOOKUP(B324,'c constant values '!$A$3:$O$368,4,FALSE)*'help sheet'!$G$11+VLOOKUP(B324,'c constant values '!$A$3:$O$368,11,FALSE)*'help sheet'!$G$14</f>
        <v>0.18097258499999999</v>
      </c>
      <c r="L324" s="49">
        <f>VLOOKUP(B324,'c constant values '!$A$3:$O$368,12,FALSE)*'help sheet'!$H$13</f>
        <v>0.29758380000000001</v>
      </c>
      <c r="M324" s="49">
        <f>VLOOKUP(B324,'c constant values '!$A$3:$O$368,13,FALSE)*'help sheet'!$I$13</f>
        <v>0.36032187999999998</v>
      </c>
      <c r="N324" s="49">
        <f>VLOOKUP(B324,'c constant values '!$A$3:$O$368,8,FALSE)*'help sheet'!$J$11+VLOOKUP('TKK 2022'!B324,'c constant values '!$A$3:$O$368,14,FALSE)*'help sheet'!$J$13</f>
        <v>1E-8</v>
      </c>
      <c r="O324" s="49">
        <f>VLOOKUP(B324,'c constant values '!$A$3:$O$368,4,FALSE)*'help sheet'!$K$11+VLOOKUP('TKK 2022'!B324,'c constant values '!$A$3:$O$368,12,FALSE)*'help sheet'!$K$13</f>
        <v>0.31238691280000003</v>
      </c>
      <c r="P324" s="49">
        <f>VLOOKUP(B324,'c constant values '!$A$3:$O$368,6,FALSE)*'help sheet'!$L$11+VLOOKUP('TKK 2022'!B324,'c constant values '!$A$3:$O$368,13,FALSE)*'help sheet'!$L$13</f>
        <v>0.37841356960000005</v>
      </c>
      <c r="Q324" s="49">
        <f>VLOOKUP(B324,'c constant values '!$A$3:$O$368,8,FALSE)*'help sheet'!$M$11+VLOOKUP('TKK 2022'!B324,'c constant values '!$A$3:$O$368,14,FALSE)*'help sheet'!$M$13</f>
        <v>1.0000000000000002E-8</v>
      </c>
      <c r="R324" s="29"/>
      <c r="S324" s="30" t="s">
        <v>10</v>
      </c>
      <c r="T324" s="46">
        <f>+SUM(H$9:H324)</f>
        <v>67.406505050000249</v>
      </c>
      <c r="U324" s="46">
        <f>+SUM(I$9:I324)</f>
        <v>82.874163879999969</v>
      </c>
      <c r="V324" s="46">
        <f>+SUM(J$9:J324)</f>
        <v>69.131153774999987</v>
      </c>
      <c r="W324" s="46">
        <f>+SUM(K$9:K324)</f>
        <v>83.7032521349999</v>
      </c>
      <c r="X324" s="46">
        <f>+SUM(L$9:L324)</f>
        <v>84.415788069999678</v>
      </c>
      <c r="Y324" s="46">
        <f>+SUM(M$9:M324)</f>
        <v>84.208626170000073</v>
      </c>
      <c r="Z324" s="46">
        <f>+SUM(N$9:N324)</f>
        <v>73.127805528499977</v>
      </c>
      <c r="AA324" s="46">
        <f>+SUM(O$9:O324)</f>
        <v>80.503652975400115</v>
      </c>
      <c r="AB324" s="46">
        <f>+SUM(P$9:P324)</f>
        <v>80.219525013900082</v>
      </c>
      <c r="AC324" s="46">
        <f>+SUM(Q$9:Q324)</f>
        <v>68.843684800999938</v>
      </c>
    </row>
    <row r="325" spans="2:29" ht="14.25" x14ac:dyDescent="0.2">
      <c r="B325" s="31">
        <v>317</v>
      </c>
      <c r="C325" s="31">
        <v>44</v>
      </c>
      <c r="D325" s="48">
        <f t="shared" si="5"/>
        <v>44878</v>
      </c>
      <c r="E325" s="31" t="str">
        <f>VLOOKUP(WEEKDAY(D325),'help sheet'!$A$1:$B$7,2,FALSE)</f>
        <v>Κυριακή</v>
      </c>
      <c r="F325" s="31">
        <v>317</v>
      </c>
      <c r="G325" s="30" t="s">
        <v>10</v>
      </c>
      <c r="H325" s="49">
        <f>VLOOKUP(B325,'c constant values '!$A$3:$N$368,4,FALSE)*'help sheet'!$D$11</f>
        <v>0.53708807000000003</v>
      </c>
      <c r="I325" s="49">
        <f>VLOOKUP(B325,'c constant values '!$A$3:$O$368,6,FALSE)*'help sheet'!$E$11+VLOOKUP('TKK 2022'!B325,'c constant values '!$A$3:$O$368,10,FALSE)*'help sheet'!$E$12</f>
        <v>0.26854740100000002</v>
      </c>
      <c r="J325" s="49">
        <f>VLOOKUP(B325,'c constant values '!$A$3:$O$368,4,FALSE)*'help sheet'!$F$11+VLOOKUP('TKK 2022'!B325,'c constant values '!$A$3:$O$368,10,FALSE)*'help sheet'!$F$12</f>
        <v>0.51321786300000005</v>
      </c>
      <c r="K325" s="49">
        <f>VLOOKUP(B325,'c constant values '!$A$3:$O$368,4,FALSE)*'help sheet'!$G$11+VLOOKUP(B325,'c constant values '!$A$3:$O$368,11,FALSE)*'help sheet'!$G$14</f>
        <v>0.26854404000000004</v>
      </c>
      <c r="L325" s="49">
        <f>VLOOKUP(B325,'c constant values '!$A$3:$O$368,12,FALSE)*'help sheet'!$H$13</f>
        <v>0.29758380000000001</v>
      </c>
      <c r="M325" s="49">
        <f>VLOOKUP(B325,'c constant values '!$A$3:$O$368,13,FALSE)*'help sheet'!$I$13</f>
        <v>1E-8</v>
      </c>
      <c r="N325" s="49">
        <f>VLOOKUP(B325,'c constant values '!$A$3:$O$368,8,FALSE)*'help sheet'!$J$11+VLOOKUP('TKK 2022'!B325,'c constant values '!$A$3:$O$368,14,FALSE)*'help sheet'!$J$13</f>
        <v>1E-8</v>
      </c>
      <c r="O325" s="49">
        <f>VLOOKUP(B325,'c constant values '!$A$3:$O$368,4,FALSE)*'help sheet'!$K$11+VLOOKUP('TKK 2022'!B325,'c constant values '!$A$3:$O$368,12,FALSE)*'help sheet'!$K$13</f>
        <v>0.3526697821</v>
      </c>
      <c r="P325" s="49">
        <f>VLOOKUP(B325,'c constant values '!$A$3:$O$368,6,FALSE)*'help sheet'!$L$11+VLOOKUP('TKK 2022'!B325,'c constant values '!$A$3:$O$368,13,FALSE)*'help sheet'!$L$13</f>
        <v>1.0000000000000002E-8</v>
      </c>
      <c r="Q325" s="49">
        <f>VLOOKUP(B325,'c constant values '!$A$3:$O$368,8,FALSE)*'help sheet'!$M$11+VLOOKUP('TKK 2022'!B325,'c constant values '!$A$3:$O$368,14,FALSE)*'help sheet'!$M$13</f>
        <v>1.0000000000000002E-8</v>
      </c>
      <c r="R325" s="29"/>
      <c r="S325" s="30" t="s">
        <v>10</v>
      </c>
      <c r="T325" s="46">
        <f>+SUM(H$9:H325)</f>
        <v>67.943593120000244</v>
      </c>
      <c r="U325" s="46">
        <f>+SUM(I$9:I325)</f>
        <v>83.142711280999976</v>
      </c>
      <c r="V325" s="46">
        <f>+SUM(J$9:J325)</f>
        <v>69.644371637999981</v>
      </c>
      <c r="W325" s="46">
        <f>+SUM(K$9:K325)</f>
        <v>83.971796174999895</v>
      </c>
      <c r="X325" s="46">
        <f>+SUM(L$9:L325)</f>
        <v>84.713371869999676</v>
      </c>
      <c r="Y325" s="46">
        <f>+SUM(M$9:M325)</f>
        <v>84.208626180000067</v>
      </c>
      <c r="Z325" s="46">
        <f>+SUM(N$9:N325)</f>
        <v>73.12780553849997</v>
      </c>
      <c r="AA325" s="46">
        <f>+SUM(O$9:O325)</f>
        <v>80.856322757500109</v>
      </c>
      <c r="AB325" s="46">
        <f>+SUM(P$9:P325)</f>
        <v>80.219525023900076</v>
      </c>
      <c r="AC325" s="46">
        <f>+SUM(Q$9:Q325)</f>
        <v>68.843684810999932</v>
      </c>
    </row>
    <row r="326" spans="2:29" ht="14.25" x14ac:dyDescent="0.2">
      <c r="B326" s="31">
        <v>318</v>
      </c>
      <c r="C326" s="31">
        <v>45</v>
      </c>
      <c r="D326" s="48">
        <f t="shared" si="5"/>
        <v>44879</v>
      </c>
      <c r="E326" s="31" t="str">
        <f>VLOOKUP(WEEKDAY(D326),'help sheet'!$A$1:$B$7,2,FALSE)</f>
        <v>Δευτέρα</v>
      </c>
      <c r="F326" s="31">
        <v>318</v>
      </c>
      <c r="G326" s="30" t="s">
        <v>10</v>
      </c>
      <c r="H326" s="49">
        <f>VLOOKUP(B326,'c constant values '!$A$3:$N$368,4,FALSE)*'help sheet'!$D$11</f>
        <v>0.53708807000000003</v>
      </c>
      <c r="I326" s="49">
        <f>VLOOKUP(B326,'c constant values '!$A$3:$O$368,6,FALSE)*'help sheet'!$E$11+VLOOKUP('TKK 2022'!B326,'c constant values '!$A$3:$O$368,10,FALSE)*'help sheet'!$E$12</f>
        <v>0.33368756500000002</v>
      </c>
      <c r="J326" s="49">
        <f>VLOOKUP(B326,'c constant values '!$A$3:$O$368,4,FALSE)*'help sheet'!$F$11+VLOOKUP('TKK 2022'!B326,'c constant values '!$A$3:$O$368,10,FALSE)*'help sheet'!$F$12</f>
        <v>0.51321786300000005</v>
      </c>
      <c r="K326" s="49">
        <f>VLOOKUP(B326,'c constant values '!$A$3:$O$368,4,FALSE)*'help sheet'!$G$11+VLOOKUP(B326,'c constant values '!$A$3:$O$368,11,FALSE)*'help sheet'!$G$14</f>
        <v>0.26854404000000004</v>
      </c>
      <c r="L326" s="49">
        <f>VLOOKUP(B326,'c constant values '!$A$3:$O$368,12,FALSE)*'help sheet'!$H$13</f>
        <v>0.29758380000000001</v>
      </c>
      <c r="M326" s="49">
        <f>VLOOKUP(B326,'c constant values '!$A$3:$O$368,13,FALSE)*'help sheet'!$I$13</f>
        <v>0.36032187999999998</v>
      </c>
      <c r="N326" s="49">
        <f>VLOOKUP(B326,'c constant values '!$A$3:$O$368,8,FALSE)*'help sheet'!$J$11+VLOOKUP('TKK 2022'!B326,'c constant values '!$A$3:$O$368,14,FALSE)*'help sheet'!$J$13</f>
        <v>0.66151732549999998</v>
      </c>
      <c r="O326" s="49">
        <f>VLOOKUP(B326,'c constant values '!$A$3:$O$368,4,FALSE)*'help sheet'!$K$11+VLOOKUP('TKK 2022'!B326,'c constant values '!$A$3:$O$368,12,FALSE)*'help sheet'!$K$13</f>
        <v>0.3526697821</v>
      </c>
      <c r="P326" s="49">
        <f>VLOOKUP(B326,'c constant values '!$A$3:$O$368,6,FALSE)*'help sheet'!$L$11+VLOOKUP('TKK 2022'!B326,'c constant values '!$A$3:$O$368,13,FALSE)*'help sheet'!$L$13</f>
        <v>0.42727022710000007</v>
      </c>
      <c r="Q326" s="49">
        <f>VLOOKUP(B326,'c constant values '!$A$3:$O$368,8,FALSE)*'help sheet'!$M$11+VLOOKUP('TKK 2022'!B326,'c constant values '!$A$3:$O$368,14,FALSE)*'help sheet'!$M$13</f>
        <v>0.74916234300000006</v>
      </c>
      <c r="R326" s="29"/>
      <c r="S326" s="30" t="s">
        <v>10</v>
      </c>
      <c r="T326" s="46">
        <f>+SUM(H$9:H326)</f>
        <v>68.48068119000024</v>
      </c>
      <c r="U326" s="46">
        <f>+SUM(I$9:I326)</f>
        <v>83.476398845999981</v>
      </c>
      <c r="V326" s="46">
        <f>+SUM(J$9:J326)</f>
        <v>70.157589500999975</v>
      </c>
      <c r="W326" s="46">
        <f>+SUM(K$9:K326)</f>
        <v>84.24034021499989</v>
      </c>
      <c r="X326" s="46">
        <f>+SUM(L$9:L326)</f>
        <v>85.010955669999674</v>
      </c>
      <c r="Y326" s="46">
        <f>+SUM(M$9:M326)</f>
        <v>84.568948060000068</v>
      </c>
      <c r="Z326" s="46">
        <f>+SUM(N$9:N326)</f>
        <v>73.789322863999971</v>
      </c>
      <c r="AA326" s="46">
        <f>+SUM(O$9:O326)</f>
        <v>81.208992539600104</v>
      </c>
      <c r="AB326" s="46">
        <f>+SUM(P$9:P326)</f>
        <v>80.646795251000071</v>
      </c>
      <c r="AC326" s="46">
        <f>+SUM(Q$9:Q326)</f>
        <v>69.592847153999926</v>
      </c>
    </row>
    <row r="327" spans="2:29" ht="14.25" x14ac:dyDescent="0.2">
      <c r="B327" s="31">
        <v>319</v>
      </c>
      <c r="C327" s="31">
        <v>46</v>
      </c>
      <c r="D327" s="48">
        <f t="shared" si="5"/>
        <v>44880</v>
      </c>
      <c r="E327" s="31" t="str">
        <f>VLOOKUP(WEEKDAY(D327),'help sheet'!$A$1:$B$7,2,FALSE)</f>
        <v>Τρίτη</v>
      </c>
      <c r="F327" s="31">
        <v>319</v>
      </c>
      <c r="G327" s="30" t="s">
        <v>10</v>
      </c>
      <c r="H327" s="49">
        <f>VLOOKUP(B327,'c constant values '!$A$3:$N$368,4,FALSE)*'help sheet'!$D$11</f>
        <v>0.53708807000000003</v>
      </c>
      <c r="I327" s="49">
        <f>VLOOKUP(B327,'c constant values '!$A$3:$O$368,6,FALSE)*'help sheet'!$E$11+VLOOKUP('TKK 2022'!B327,'c constant values '!$A$3:$O$368,10,FALSE)*'help sheet'!$E$12</f>
        <v>0.33368756500000002</v>
      </c>
      <c r="J327" s="49">
        <f>VLOOKUP(B327,'c constant values '!$A$3:$O$368,4,FALSE)*'help sheet'!$F$11+VLOOKUP('TKK 2022'!B327,'c constant values '!$A$3:$O$368,10,FALSE)*'help sheet'!$F$12</f>
        <v>0.51321786300000005</v>
      </c>
      <c r="K327" s="49">
        <f>VLOOKUP(B327,'c constant values '!$A$3:$O$368,4,FALSE)*'help sheet'!$G$11+VLOOKUP(B327,'c constant values '!$A$3:$O$368,11,FALSE)*'help sheet'!$G$14</f>
        <v>0.26854404000000004</v>
      </c>
      <c r="L327" s="49">
        <f>VLOOKUP(B327,'c constant values '!$A$3:$O$368,12,FALSE)*'help sheet'!$H$13</f>
        <v>0.29758380000000001</v>
      </c>
      <c r="M327" s="49">
        <f>VLOOKUP(B327,'c constant values '!$A$3:$O$368,13,FALSE)*'help sheet'!$I$13</f>
        <v>0.36032187999999998</v>
      </c>
      <c r="N327" s="49">
        <f>VLOOKUP(B327,'c constant values '!$A$3:$O$368,8,FALSE)*'help sheet'!$J$11+VLOOKUP('TKK 2022'!B327,'c constant values '!$A$3:$O$368,14,FALSE)*'help sheet'!$J$13</f>
        <v>0.66151732549999998</v>
      </c>
      <c r="O327" s="49">
        <f>VLOOKUP(B327,'c constant values '!$A$3:$O$368,4,FALSE)*'help sheet'!$K$11+VLOOKUP('TKK 2022'!B327,'c constant values '!$A$3:$O$368,12,FALSE)*'help sheet'!$K$13</f>
        <v>0.3526697821</v>
      </c>
      <c r="P327" s="49">
        <f>VLOOKUP(B327,'c constant values '!$A$3:$O$368,6,FALSE)*'help sheet'!$L$11+VLOOKUP('TKK 2022'!B327,'c constant values '!$A$3:$O$368,13,FALSE)*'help sheet'!$L$13</f>
        <v>0.42727022710000007</v>
      </c>
      <c r="Q327" s="49">
        <f>VLOOKUP(B327,'c constant values '!$A$3:$O$368,8,FALSE)*'help sheet'!$M$11+VLOOKUP('TKK 2022'!B327,'c constant values '!$A$3:$O$368,14,FALSE)*'help sheet'!$M$13</f>
        <v>0.74916234300000006</v>
      </c>
      <c r="R327" s="29"/>
      <c r="S327" s="30" t="s">
        <v>10</v>
      </c>
      <c r="T327" s="46">
        <f>+SUM(H$9:H327)</f>
        <v>69.017769260000236</v>
      </c>
      <c r="U327" s="46">
        <f>+SUM(I$9:I327)</f>
        <v>83.810086410999986</v>
      </c>
      <c r="V327" s="46">
        <f>+SUM(J$9:J327)</f>
        <v>70.67080736399997</v>
      </c>
      <c r="W327" s="46">
        <f>+SUM(K$9:K327)</f>
        <v>84.508884254999884</v>
      </c>
      <c r="X327" s="46">
        <f>+SUM(L$9:L327)</f>
        <v>85.308539469999673</v>
      </c>
      <c r="Y327" s="46">
        <f>+SUM(M$9:M327)</f>
        <v>84.929269940000069</v>
      </c>
      <c r="Z327" s="46">
        <f>+SUM(N$9:N327)</f>
        <v>74.450840189499971</v>
      </c>
      <c r="AA327" s="46">
        <f>+SUM(O$9:O327)</f>
        <v>81.561662321700098</v>
      </c>
      <c r="AB327" s="46">
        <f>+SUM(P$9:P327)</f>
        <v>81.074065478100067</v>
      </c>
      <c r="AC327" s="46">
        <f>+SUM(Q$9:Q327)</f>
        <v>70.342009496999921</v>
      </c>
    </row>
    <row r="328" spans="2:29" ht="14.25" x14ac:dyDescent="0.2">
      <c r="B328" s="31">
        <v>320</v>
      </c>
      <c r="C328" s="31">
        <v>47</v>
      </c>
      <c r="D328" s="48">
        <f t="shared" si="5"/>
        <v>44881</v>
      </c>
      <c r="E328" s="31" t="str">
        <f>VLOOKUP(WEEKDAY(D328),'help sheet'!$A$1:$B$7,2,FALSE)</f>
        <v>Τετάρτη</v>
      </c>
      <c r="F328" s="31">
        <v>320</v>
      </c>
      <c r="G328" s="30" t="s">
        <v>10</v>
      </c>
      <c r="H328" s="49">
        <f>VLOOKUP(B328,'c constant values '!$A$3:$N$368,4,FALSE)*'help sheet'!$D$11</f>
        <v>0.53708807000000003</v>
      </c>
      <c r="I328" s="49">
        <f>VLOOKUP(B328,'c constant values '!$A$3:$O$368,6,FALSE)*'help sheet'!$E$11+VLOOKUP('TKK 2022'!B328,'c constant values '!$A$3:$O$368,10,FALSE)*'help sheet'!$E$12</f>
        <v>0.33368756500000002</v>
      </c>
      <c r="J328" s="49">
        <f>VLOOKUP(B328,'c constant values '!$A$3:$O$368,4,FALSE)*'help sheet'!$F$11+VLOOKUP('TKK 2022'!B328,'c constant values '!$A$3:$O$368,10,FALSE)*'help sheet'!$F$12</f>
        <v>0.51321786300000005</v>
      </c>
      <c r="K328" s="49">
        <f>VLOOKUP(B328,'c constant values '!$A$3:$O$368,4,FALSE)*'help sheet'!$G$11+VLOOKUP(B328,'c constant values '!$A$3:$O$368,11,FALSE)*'help sheet'!$G$14</f>
        <v>0.26854404000000004</v>
      </c>
      <c r="L328" s="49">
        <f>VLOOKUP(B328,'c constant values '!$A$3:$O$368,12,FALSE)*'help sheet'!$H$13</f>
        <v>0.29758380000000001</v>
      </c>
      <c r="M328" s="49">
        <f>VLOOKUP(B328,'c constant values '!$A$3:$O$368,13,FALSE)*'help sheet'!$I$13</f>
        <v>0.36032187999999998</v>
      </c>
      <c r="N328" s="49">
        <f>VLOOKUP(B328,'c constant values '!$A$3:$O$368,8,FALSE)*'help sheet'!$J$11+VLOOKUP('TKK 2022'!B328,'c constant values '!$A$3:$O$368,14,FALSE)*'help sheet'!$J$13</f>
        <v>0.66151732549999998</v>
      </c>
      <c r="O328" s="49">
        <f>VLOOKUP(B328,'c constant values '!$A$3:$O$368,4,FALSE)*'help sheet'!$K$11+VLOOKUP('TKK 2022'!B328,'c constant values '!$A$3:$O$368,12,FALSE)*'help sheet'!$K$13</f>
        <v>0.3526697821</v>
      </c>
      <c r="P328" s="49">
        <f>VLOOKUP(B328,'c constant values '!$A$3:$O$368,6,FALSE)*'help sheet'!$L$11+VLOOKUP('TKK 2022'!B328,'c constant values '!$A$3:$O$368,13,FALSE)*'help sheet'!$L$13</f>
        <v>0.42727022710000007</v>
      </c>
      <c r="Q328" s="49">
        <f>VLOOKUP(B328,'c constant values '!$A$3:$O$368,8,FALSE)*'help sheet'!$M$11+VLOOKUP('TKK 2022'!B328,'c constant values '!$A$3:$O$368,14,FALSE)*'help sheet'!$M$13</f>
        <v>0.74916234300000006</v>
      </c>
      <c r="R328" s="29"/>
      <c r="S328" s="30" t="s">
        <v>10</v>
      </c>
      <c r="T328" s="46">
        <f>+SUM(H$9:H328)</f>
        <v>69.554857330000232</v>
      </c>
      <c r="U328" s="46">
        <f>+SUM(I$9:I328)</f>
        <v>84.143773975999991</v>
      </c>
      <c r="V328" s="46">
        <f>+SUM(J$9:J328)</f>
        <v>71.184025226999964</v>
      </c>
      <c r="W328" s="46">
        <f>+SUM(K$9:K328)</f>
        <v>84.777428294999879</v>
      </c>
      <c r="X328" s="46">
        <f>+SUM(L$9:L328)</f>
        <v>85.606123269999671</v>
      </c>
      <c r="Y328" s="46">
        <f>+SUM(M$9:M328)</f>
        <v>85.289591820000069</v>
      </c>
      <c r="Z328" s="46">
        <f>+SUM(N$9:N328)</f>
        <v>75.112357514999971</v>
      </c>
      <c r="AA328" s="46">
        <f>+SUM(O$9:O328)</f>
        <v>81.914332103800092</v>
      </c>
      <c r="AB328" s="46">
        <f>+SUM(P$9:P328)</f>
        <v>81.501335705200063</v>
      </c>
      <c r="AC328" s="46">
        <f>+SUM(Q$9:Q328)</f>
        <v>71.091171839999916</v>
      </c>
    </row>
    <row r="329" spans="2:29" ht="14.25" x14ac:dyDescent="0.2">
      <c r="B329" s="31">
        <v>321</v>
      </c>
      <c r="C329" s="31">
        <v>48</v>
      </c>
      <c r="D329" s="48">
        <f t="shared" si="5"/>
        <v>44882</v>
      </c>
      <c r="E329" s="31" t="str">
        <f>VLOOKUP(WEEKDAY(D329),'help sheet'!$A$1:$B$7,2,FALSE)</f>
        <v>Πέμπτη</v>
      </c>
      <c r="F329" s="31">
        <v>321</v>
      </c>
      <c r="G329" s="30" t="s">
        <v>10</v>
      </c>
      <c r="H329" s="49">
        <f>VLOOKUP(B329,'c constant values '!$A$3:$N$368,4,FALSE)*'help sheet'!$D$11</f>
        <v>0.53708807000000003</v>
      </c>
      <c r="I329" s="49">
        <f>VLOOKUP(B329,'c constant values '!$A$3:$O$368,6,FALSE)*'help sheet'!$E$11+VLOOKUP('TKK 2022'!B329,'c constant values '!$A$3:$O$368,10,FALSE)*'help sheet'!$E$12</f>
        <v>0.33368756500000002</v>
      </c>
      <c r="J329" s="49">
        <f>VLOOKUP(B329,'c constant values '!$A$3:$O$368,4,FALSE)*'help sheet'!$F$11+VLOOKUP('TKK 2022'!B329,'c constant values '!$A$3:$O$368,10,FALSE)*'help sheet'!$F$12</f>
        <v>0.51321786300000005</v>
      </c>
      <c r="K329" s="49">
        <f>VLOOKUP(B329,'c constant values '!$A$3:$O$368,4,FALSE)*'help sheet'!$G$11+VLOOKUP(B329,'c constant values '!$A$3:$O$368,11,FALSE)*'help sheet'!$G$14</f>
        <v>0.26854404000000004</v>
      </c>
      <c r="L329" s="49">
        <f>VLOOKUP(B329,'c constant values '!$A$3:$O$368,12,FALSE)*'help sheet'!$H$13</f>
        <v>0.29758380000000001</v>
      </c>
      <c r="M329" s="49">
        <f>VLOOKUP(B329,'c constant values '!$A$3:$O$368,13,FALSE)*'help sheet'!$I$13</f>
        <v>0.36032187999999998</v>
      </c>
      <c r="N329" s="49">
        <f>VLOOKUP(B329,'c constant values '!$A$3:$O$368,8,FALSE)*'help sheet'!$J$11+VLOOKUP('TKK 2022'!B329,'c constant values '!$A$3:$O$368,14,FALSE)*'help sheet'!$J$13</f>
        <v>0.66151732549999998</v>
      </c>
      <c r="O329" s="49">
        <f>VLOOKUP(B329,'c constant values '!$A$3:$O$368,4,FALSE)*'help sheet'!$K$11+VLOOKUP('TKK 2022'!B329,'c constant values '!$A$3:$O$368,12,FALSE)*'help sheet'!$K$13</f>
        <v>0.3526697821</v>
      </c>
      <c r="P329" s="49">
        <f>VLOOKUP(B329,'c constant values '!$A$3:$O$368,6,FALSE)*'help sheet'!$L$11+VLOOKUP('TKK 2022'!B329,'c constant values '!$A$3:$O$368,13,FALSE)*'help sheet'!$L$13</f>
        <v>0.42727022710000007</v>
      </c>
      <c r="Q329" s="49">
        <f>VLOOKUP(B329,'c constant values '!$A$3:$O$368,8,FALSE)*'help sheet'!$M$11+VLOOKUP('TKK 2022'!B329,'c constant values '!$A$3:$O$368,14,FALSE)*'help sheet'!$M$13</f>
        <v>0.74916234300000006</v>
      </c>
      <c r="R329" s="29"/>
      <c r="S329" s="30" t="s">
        <v>10</v>
      </c>
      <c r="T329" s="46">
        <f>+SUM(H$9:H329)</f>
        <v>70.091945400000228</v>
      </c>
      <c r="U329" s="46">
        <f>+SUM(I$9:I329)</f>
        <v>84.477461540999997</v>
      </c>
      <c r="V329" s="46">
        <f>+SUM(J$9:J329)</f>
        <v>71.697243089999958</v>
      </c>
      <c r="W329" s="46">
        <f>+SUM(K$9:K329)</f>
        <v>85.045972334999874</v>
      </c>
      <c r="X329" s="46">
        <f>+SUM(L$9:L329)</f>
        <v>85.903707069999669</v>
      </c>
      <c r="Y329" s="46">
        <f>+SUM(M$9:M329)</f>
        <v>85.64991370000007</v>
      </c>
      <c r="Z329" s="46">
        <f>+SUM(N$9:N329)</f>
        <v>75.773874840499971</v>
      </c>
      <c r="AA329" s="46">
        <f>+SUM(O$9:O329)</f>
        <v>82.267001885900086</v>
      </c>
      <c r="AB329" s="46">
        <f>+SUM(P$9:P329)</f>
        <v>81.928605932300059</v>
      </c>
      <c r="AC329" s="46">
        <f>+SUM(Q$9:Q329)</f>
        <v>71.840334182999911</v>
      </c>
    </row>
    <row r="330" spans="2:29" ht="14.25" x14ac:dyDescent="0.2">
      <c r="B330" s="31">
        <v>322</v>
      </c>
      <c r="C330" s="31">
        <v>49</v>
      </c>
      <c r="D330" s="48">
        <f t="shared" si="5"/>
        <v>44883</v>
      </c>
      <c r="E330" s="31" t="str">
        <f>VLOOKUP(WEEKDAY(D330),'help sheet'!$A$1:$B$7,2,FALSE)</f>
        <v xml:space="preserve">Παρασκευή </v>
      </c>
      <c r="F330" s="31">
        <v>322</v>
      </c>
      <c r="G330" s="30" t="s">
        <v>10</v>
      </c>
      <c r="H330" s="49">
        <f>VLOOKUP(B330,'c constant values '!$A$3:$N$368,4,FALSE)*'help sheet'!$D$11</f>
        <v>0.53708807000000003</v>
      </c>
      <c r="I330" s="49">
        <f>VLOOKUP(B330,'c constant values '!$A$3:$O$368,6,FALSE)*'help sheet'!$E$11+VLOOKUP('TKK 2022'!B330,'c constant values '!$A$3:$O$368,10,FALSE)*'help sheet'!$E$12</f>
        <v>0.33368756500000002</v>
      </c>
      <c r="J330" s="49">
        <f>VLOOKUP(B330,'c constant values '!$A$3:$O$368,4,FALSE)*'help sheet'!$F$11+VLOOKUP('TKK 2022'!B330,'c constant values '!$A$3:$O$368,10,FALSE)*'help sheet'!$F$12</f>
        <v>0.51321786300000005</v>
      </c>
      <c r="K330" s="49">
        <f>VLOOKUP(B330,'c constant values '!$A$3:$O$368,4,FALSE)*'help sheet'!$G$11+VLOOKUP(B330,'c constant values '!$A$3:$O$368,11,FALSE)*'help sheet'!$G$14</f>
        <v>0.26854404000000004</v>
      </c>
      <c r="L330" s="49">
        <f>VLOOKUP(B330,'c constant values '!$A$3:$O$368,12,FALSE)*'help sheet'!$H$13</f>
        <v>0.29758380000000001</v>
      </c>
      <c r="M330" s="49">
        <f>VLOOKUP(B330,'c constant values '!$A$3:$O$368,13,FALSE)*'help sheet'!$I$13</f>
        <v>0.36032187999999998</v>
      </c>
      <c r="N330" s="49">
        <f>VLOOKUP(B330,'c constant values '!$A$3:$O$368,8,FALSE)*'help sheet'!$J$11+VLOOKUP('TKK 2022'!B330,'c constant values '!$A$3:$O$368,14,FALSE)*'help sheet'!$J$13</f>
        <v>0.66151732549999998</v>
      </c>
      <c r="O330" s="49">
        <f>VLOOKUP(B330,'c constant values '!$A$3:$O$368,4,FALSE)*'help sheet'!$K$11+VLOOKUP('TKK 2022'!B330,'c constant values '!$A$3:$O$368,12,FALSE)*'help sheet'!$K$13</f>
        <v>0.3526697821</v>
      </c>
      <c r="P330" s="49">
        <f>VLOOKUP(B330,'c constant values '!$A$3:$O$368,6,FALSE)*'help sheet'!$L$11+VLOOKUP('TKK 2022'!B330,'c constant values '!$A$3:$O$368,13,FALSE)*'help sheet'!$L$13</f>
        <v>0.42727022710000007</v>
      </c>
      <c r="Q330" s="49">
        <f>VLOOKUP(B330,'c constant values '!$A$3:$O$368,8,FALSE)*'help sheet'!$M$11+VLOOKUP('TKK 2022'!B330,'c constant values '!$A$3:$O$368,14,FALSE)*'help sheet'!$M$13</f>
        <v>0.74916234300000006</v>
      </c>
      <c r="R330" s="29"/>
      <c r="S330" s="30" t="s">
        <v>10</v>
      </c>
      <c r="T330" s="46">
        <f>+SUM(H$9:H330)</f>
        <v>70.629033470000223</v>
      </c>
      <c r="U330" s="46">
        <f>+SUM(I$9:I330)</f>
        <v>84.811149106000002</v>
      </c>
      <c r="V330" s="46">
        <f>+SUM(J$9:J330)</f>
        <v>72.210460952999952</v>
      </c>
      <c r="W330" s="46">
        <f>+SUM(K$9:K330)</f>
        <v>85.314516374999869</v>
      </c>
      <c r="X330" s="46">
        <f>+SUM(L$9:L330)</f>
        <v>86.201290869999667</v>
      </c>
      <c r="Y330" s="46">
        <f>+SUM(M$9:M330)</f>
        <v>86.010235580000071</v>
      </c>
      <c r="Z330" s="46">
        <f>+SUM(N$9:N330)</f>
        <v>76.435392165999971</v>
      </c>
      <c r="AA330" s="46">
        <f>+SUM(O$9:O330)</f>
        <v>82.61967166800008</v>
      </c>
      <c r="AB330" s="46">
        <f>+SUM(P$9:P330)</f>
        <v>82.355876159400054</v>
      </c>
      <c r="AC330" s="46">
        <f>+SUM(Q$9:Q330)</f>
        <v>72.589496525999905</v>
      </c>
    </row>
    <row r="331" spans="2:29" ht="14.25" x14ac:dyDescent="0.2">
      <c r="B331" s="31">
        <v>323</v>
      </c>
      <c r="C331" s="31">
        <v>50</v>
      </c>
      <c r="D331" s="48">
        <f t="shared" ref="D331:D373" si="6">D330+1</f>
        <v>44884</v>
      </c>
      <c r="E331" s="31" t="str">
        <f>VLOOKUP(WEEKDAY(D331),'help sheet'!$A$1:$B$7,2,FALSE)</f>
        <v>Σάββατο</v>
      </c>
      <c r="F331" s="31">
        <v>323</v>
      </c>
      <c r="G331" s="30" t="s">
        <v>10</v>
      </c>
      <c r="H331" s="49">
        <f>VLOOKUP(B331,'c constant values '!$A$3:$N$368,4,FALSE)*'help sheet'!$D$11</f>
        <v>0.60645207000000001</v>
      </c>
      <c r="I331" s="49">
        <f>VLOOKUP(B331,'c constant values '!$A$3:$O$368,6,FALSE)*'help sheet'!$E$11+VLOOKUP('TKK 2022'!B331,'c constant values '!$A$3:$O$368,10,FALSE)*'help sheet'!$E$12</f>
        <v>0.34210030499999999</v>
      </c>
      <c r="J331" s="49">
        <f>VLOOKUP(B331,'c constant values '!$A$3:$O$368,4,FALSE)*'help sheet'!$F$11+VLOOKUP('TKK 2022'!B331,'c constant values '!$A$3:$O$368,10,FALSE)*'help sheet'!$F$12</f>
        <v>0.57564546300000008</v>
      </c>
      <c r="K331" s="49">
        <f>VLOOKUP(B331,'c constant values '!$A$3:$O$368,4,FALSE)*'help sheet'!$G$11+VLOOKUP(B331,'c constant values '!$A$3:$O$368,11,FALSE)*'help sheet'!$G$14</f>
        <v>0.30322604000000003</v>
      </c>
      <c r="L331" s="49">
        <f>VLOOKUP(B331,'c constant values '!$A$3:$O$368,12,FALSE)*'help sheet'!$H$13</f>
        <v>0.29758380000000001</v>
      </c>
      <c r="M331" s="49">
        <f>VLOOKUP(B331,'c constant values '!$A$3:$O$368,13,FALSE)*'help sheet'!$I$13</f>
        <v>0.36032187999999998</v>
      </c>
      <c r="N331" s="49">
        <f>VLOOKUP(B331,'c constant values '!$A$3:$O$368,8,FALSE)*'help sheet'!$J$11+VLOOKUP('TKK 2022'!B331,'c constant values '!$A$3:$O$368,14,FALSE)*'help sheet'!$J$13</f>
        <v>1E-8</v>
      </c>
      <c r="O331" s="49">
        <f>VLOOKUP(B331,'c constant values '!$A$3:$O$368,4,FALSE)*'help sheet'!$K$11+VLOOKUP('TKK 2022'!B331,'c constant values '!$A$3:$O$368,12,FALSE)*'help sheet'!$K$13</f>
        <v>0.36862350210000006</v>
      </c>
      <c r="P331" s="49">
        <f>VLOOKUP(B331,'c constant values '!$A$3:$O$368,6,FALSE)*'help sheet'!$L$11+VLOOKUP('TKK 2022'!B331,'c constant values '!$A$3:$O$368,13,FALSE)*'help sheet'!$L$13</f>
        <v>0.44661952910000002</v>
      </c>
      <c r="Q331" s="49">
        <f>VLOOKUP(B331,'c constant values '!$A$3:$O$368,8,FALSE)*'help sheet'!$M$11+VLOOKUP('TKK 2022'!B331,'c constant values '!$A$3:$O$368,14,FALSE)*'help sheet'!$M$13</f>
        <v>1.0000000000000002E-8</v>
      </c>
      <c r="R331" s="29"/>
      <c r="S331" s="30" t="s">
        <v>10</v>
      </c>
      <c r="T331" s="46">
        <f>+SUM(H$9:H331)</f>
        <v>71.235485540000226</v>
      </c>
      <c r="U331" s="46">
        <f>+SUM(I$9:I331)</f>
        <v>85.153249411000004</v>
      </c>
      <c r="V331" s="46">
        <f>+SUM(J$9:J331)</f>
        <v>72.786106415999953</v>
      </c>
      <c r="W331" s="46">
        <f>+SUM(K$9:K331)</f>
        <v>85.617742414999867</v>
      </c>
      <c r="X331" s="46">
        <f>+SUM(L$9:L331)</f>
        <v>86.498874669999665</v>
      </c>
      <c r="Y331" s="46">
        <f>+SUM(M$9:M331)</f>
        <v>86.370557460000072</v>
      </c>
      <c r="Z331" s="46">
        <f>+SUM(N$9:N331)</f>
        <v>76.435392175999965</v>
      </c>
      <c r="AA331" s="46">
        <f>+SUM(O$9:O331)</f>
        <v>82.988295170100074</v>
      </c>
      <c r="AB331" s="46">
        <f>+SUM(P$9:P331)</f>
        <v>82.802495688500059</v>
      </c>
      <c r="AC331" s="46">
        <f>+SUM(Q$9:Q331)</f>
        <v>72.589496535999899</v>
      </c>
    </row>
    <row r="332" spans="2:29" ht="14.25" x14ac:dyDescent="0.2">
      <c r="B332" s="31">
        <v>324</v>
      </c>
      <c r="C332" s="31">
        <v>51</v>
      </c>
      <c r="D332" s="48">
        <f t="shared" si="6"/>
        <v>44885</v>
      </c>
      <c r="E332" s="31" t="str">
        <f>VLOOKUP(WEEKDAY(D332),'help sheet'!$A$1:$B$7,2,FALSE)</f>
        <v>Κυριακή</v>
      </c>
      <c r="F332" s="31">
        <v>324</v>
      </c>
      <c r="G332" s="30" t="s">
        <v>10</v>
      </c>
      <c r="H332" s="49">
        <f>VLOOKUP(B332,'c constant values '!$A$3:$N$368,4,FALSE)*'help sheet'!$D$11</f>
        <v>0.60645207000000001</v>
      </c>
      <c r="I332" s="49">
        <f>VLOOKUP(B332,'c constant values '!$A$3:$O$368,6,FALSE)*'help sheet'!$E$11+VLOOKUP('TKK 2022'!B332,'c constant values '!$A$3:$O$368,10,FALSE)*'help sheet'!$E$12</f>
        <v>0.26854740100000002</v>
      </c>
      <c r="J332" s="49">
        <f>VLOOKUP(B332,'c constant values '!$A$3:$O$368,4,FALSE)*'help sheet'!$F$11+VLOOKUP('TKK 2022'!B332,'c constant values '!$A$3:$O$368,10,FALSE)*'help sheet'!$F$12</f>
        <v>0.57564546300000008</v>
      </c>
      <c r="K332" s="49">
        <f>VLOOKUP(B332,'c constant values '!$A$3:$O$368,4,FALSE)*'help sheet'!$G$11+VLOOKUP(B332,'c constant values '!$A$3:$O$368,11,FALSE)*'help sheet'!$G$14</f>
        <v>0.30322604000000003</v>
      </c>
      <c r="L332" s="49">
        <f>VLOOKUP(B332,'c constant values '!$A$3:$O$368,12,FALSE)*'help sheet'!$H$13</f>
        <v>0.29758380000000001</v>
      </c>
      <c r="M332" s="49">
        <f>VLOOKUP(B332,'c constant values '!$A$3:$O$368,13,FALSE)*'help sheet'!$I$13</f>
        <v>1E-8</v>
      </c>
      <c r="N332" s="49">
        <f>VLOOKUP(B332,'c constant values '!$A$3:$O$368,8,FALSE)*'help sheet'!$J$11+VLOOKUP('TKK 2022'!B332,'c constant values '!$A$3:$O$368,14,FALSE)*'help sheet'!$J$13</f>
        <v>1E-8</v>
      </c>
      <c r="O332" s="49">
        <f>VLOOKUP(B332,'c constant values '!$A$3:$O$368,4,FALSE)*'help sheet'!$K$11+VLOOKUP('TKK 2022'!B332,'c constant values '!$A$3:$O$368,12,FALSE)*'help sheet'!$K$13</f>
        <v>0.36862350210000006</v>
      </c>
      <c r="P332" s="49">
        <f>VLOOKUP(B332,'c constant values '!$A$3:$O$368,6,FALSE)*'help sheet'!$L$11+VLOOKUP('TKK 2022'!B332,'c constant values '!$A$3:$O$368,13,FALSE)*'help sheet'!$L$13</f>
        <v>1.0000000000000002E-8</v>
      </c>
      <c r="Q332" s="49">
        <f>VLOOKUP(B332,'c constant values '!$A$3:$O$368,8,FALSE)*'help sheet'!$M$11+VLOOKUP('TKK 2022'!B332,'c constant values '!$A$3:$O$368,14,FALSE)*'help sheet'!$M$13</f>
        <v>1.0000000000000002E-8</v>
      </c>
      <c r="R332" s="29"/>
      <c r="S332" s="30" t="s">
        <v>10</v>
      </c>
      <c r="T332" s="46">
        <f>+SUM(H$9:H332)</f>
        <v>71.84193761000023</v>
      </c>
      <c r="U332" s="46">
        <f>+SUM(I$9:I332)</f>
        <v>85.421796812000011</v>
      </c>
      <c r="V332" s="46">
        <f>+SUM(J$9:J332)</f>
        <v>73.361751878999954</v>
      </c>
      <c r="W332" s="46">
        <f>+SUM(K$9:K332)</f>
        <v>85.920968454999866</v>
      </c>
      <c r="X332" s="46">
        <f>+SUM(L$9:L332)</f>
        <v>86.796458469999664</v>
      </c>
      <c r="Y332" s="46">
        <f>+SUM(M$9:M332)</f>
        <v>86.370557470000065</v>
      </c>
      <c r="Z332" s="46">
        <f>+SUM(N$9:N332)</f>
        <v>76.435392185999959</v>
      </c>
      <c r="AA332" s="46">
        <f>+SUM(O$9:O332)</f>
        <v>83.356918672200067</v>
      </c>
      <c r="AB332" s="46">
        <f>+SUM(P$9:P332)</f>
        <v>82.802495698500053</v>
      </c>
      <c r="AC332" s="46">
        <f>+SUM(Q$9:Q332)</f>
        <v>72.589496545999893</v>
      </c>
    </row>
    <row r="333" spans="2:29" ht="14.25" x14ac:dyDescent="0.2">
      <c r="B333" s="31">
        <v>325</v>
      </c>
      <c r="C333" s="31">
        <v>52</v>
      </c>
      <c r="D333" s="48">
        <f t="shared" si="6"/>
        <v>44886</v>
      </c>
      <c r="E333" s="31" t="str">
        <f>VLOOKUP(WEEKDAY(D333),'help sheet'!$A$1:$B$7,2,FALSE)</f>
        <v>Δευτέρα</v>
      </c>
      <c r="F333" s="31">
        <v>325</v>
      </c>
      <c r="G333" s="30" t="s">
        <v>10</v>
      </c>
      <c r="H333" s="49">
        <f>VLOOKUP(B333,'c constant values '!$A$3:$N$368,4,FALSE)*'help sheet'!$D$11</f>
        <v>0.60645207000000001</v>
      </c>
      <c r="I333" s="49">
        <f>VLOOKUP(B333,'c constant values '!$A$3:$O$368,6,FALSE)*'help sheet'!$E$11+VLOOKUP('TKK 2022'!B333,'c constant values '!$A$3:$O$368,10,FALSE)*'help sheet'!$E$12</f>
        <v>0.34210030499999999</v>
      </c>
      <c r="J333" s="49">
        <f>VLOOKUP(B333,'c constant values '!$A$3:$O$368,4,FALSE)*'help sheet'!$F$11+VLOOKUP('TKK 2022'!B333,'c constant values '!$A$3:$O$368,10,FALSE)*'help sheet'!$F$12</f>
        <v>0.57564546300000008</v>
      </c>
      <c r="K333" s="49">
        <f>VLOOKUP(B333,'c constant values '!$A$3:$O$368,4,FALSE)*'help sheet'!$G$11+VLOOKUP(B333,'c constant values '!$A$3:$O$368,11,FALSE)*'help sheet'!$G$14</f>
        <v>0.30322604000000003</v>
      </c>
      <c r="L333" s="49">
        <f>VLOOKUP(B333,'c constant values '!$A$3:$O$368,12,FALSE)*'help sheet'!$H$13</f>
        <v>0.29758380000000001</v>
      </c>
      <c r="M333" s="49">
        <f>VLOOKUP(B333,'c constant values '!$A$3:$O$368,13,FALSE)*'help sheet'!$I$13</f>
        <v>0.36032187999999998</v>
      </c>
      <c r="N333" s="49">
        <f>VLOOKUP(B333,'c constant values '!$A$3:$O$368,8,FALSE)*'help sheet'!$J$11+VLOOKUP('TKK 2022'!B333,'c constant values '!$A$3:$O$368,14,FALSE)*'help sheet'!$J$13</f>
        <v>0.72734978699999997</v>
      </c>
      <c r="O333" s="49">
        <f>VLOOKUP(B333,'c constant values '!$A$3:$O$368,4,FALSE)*'help sheet'!$K$11+VLOOKUP('TKK 2022'!B333,'c constant values '!$A$3:$O$368,12,FALSE)*'help sheet'!$K$13</f>
        <v>0.36862350210000006</v>
      </c>
      <c r="P333" s="49">
        <f>VLOOKUP(B333,'c constant values '!$A$3:$O$368,6,FALSE)*'help sheet'!$L$11+VLOOKUP('TKK 2022'!B333,'c constant values '!$A$3:$O$368,13,FALSE)*'help sheet'!$L$13</f>
        <v>0.44661952910000002</v>
      </c>
      <c r="Q333" s="49">
        <f>VLOOKUP(B333,'c constant values '!$A$3:$O$368,8,FALSE)*'help sheet'!$M$11+VLOOKUP('TKK 2022'!B333,'c constant values '!$A$3:$O$368,14,FALSE)*'help sheet'!$M$13</f>
        <v>0.84031498199999999</v>
      </c>
      <c r="R333" s="29"/>
      <c r="S333" s="30" t="s">
        <v>10</v>
      </c>
      <c r="T333" s="46">
        <f>+SUM(H$9:H333)</f>
        <v>72.448389680000233</v>
      </c>
      <c r="U333" s="46">
        <f>+SUM(I$9:I333)</f>
        <v>85.763897117000013</v>
      </c>
      <c r="V333" s="46">
        <f>+SUM(J$9:J333)</f>
        <v>73.937397341999954</v>
      </c>
      <c r="W333" s="46">
        <f>+SUM(K$9:K333)</f>
        <v>86.224194494999864</v>
      </c>
      <c r="X333" s="46">
        <f>+SUM(L$9:L333)</f>
        <v>87.094042269999662</v>
      </c>
      <c r="Y333" s="46">
        <f>+SUM(M$9:M333)</f>
        <v>86.730879350000066</v>
      </c>
      <c r="Z333" s="46">
        <f>+SUM(N$9:N333)</f>
        <v>77.162741972999953</v>
      </c>
      <c r="AA333" s="46">
        <f>+SUM(O$9:O333)</f>
        <v>83.72554217430006</v>
      </c>
      <c r="AB333" s="46">
        <f>+SUM(P$9:P333)</f>
        <v>83.249115227600058</v>
      </c>
      <c r="AC333" s="46">
        <f>+SUM(Q$9:Q333)</f>
        <v>73.429811527999888</v>
      </c>
    </row>
    <row r="334" spans="2:29" ht="14.25" x14ac:dyDescent="0.2">
      <c r="B334" s="31">
        <v>326</v>
      </c>
      <c r="C334" s="31">
        <v>53</v>
      </c>
      <c r="D334" s="48">
        <f t="shared" si="6"/>
        <v>44887</v>
      </c>
      <c r="E334" s="31" t="str">
        <f>VLOOKUP(WEEKDAY(D334),'help sheet'!$A$1:$B$7,2,FALSE)</f>
        <v>Τρίτη</v>
      </c>
      <c r="F334" s="31">
        <v>326</v>
      </c>
      <c r="G334" s="30" t="s">
        <v>10</v>
      </c>
      <c r="H334" s="49">
        <f>VLOOKUP(B334,'c constant values '!$A$3:$N$368,4,FALSE)*'help sheet'!$D$11</f>
        <v>0.60645207000000001</v>
      </c>
      <c r="I334" s="49">
        <f>VLOOKUP(B334,'c constant values '!$A$3:$O$368,6,FALSE)*'help sheet'!$E$11+VLOOKUP('TKK 2022'!B334,'c constant values '!$A$3:$O$368,10,FALSE)*'help sheet'!$E$12</f>
        <v>0.34210030499999999</v>
      </c>
      <c r="J334" s="49">
        <f>VLOOKUP(B334,'c constant values '!$A$3:$O$368,4,FALSE)*'help sheet'!$F$11+VLOOKUP('TKK 2022'!B334,'c constant values '!$A$3:$O$368,10,FALSE)*'help sheet'!$F$12</f>
        <v>0.57564546300000008</v>
      </c>
      <c r="K334" s="49">
        <f>VLOOKUP(B334,'c constant values '!$A$3:$O$368,4,FALSE)*'help sheet'!$G$11+VLOOKUP(B334,'c constant values '!$A$3:$O$368,11,FALSE)*'help sheet'!$G$14</f>
        <v>0.30322604000000003</v>
      </c>
      <c r="L334" s="49">
        <f>VLOOKUP(B334,'c constant values '!$A$3:$O$368,12,FALSE)*'help sheet'!$H$13</f>
        <v>0.29758380000000001</v>
      </c>
      <c r="M334" s="49">
        <f>VLOOKUP(B334,'c constant values '!$A$3:$O$368,13,FALSE)*'help sheet'!$I$13</f>
        <v>0.36032187999999998</v>
      </c>
      <c r="N334" s="49">
        <f>VLOOKUP(B334,'c constant values '!$A$3:$O$368,8,FALSE)*'help sheet'!$J$11+VLOOKUP('TKK 2022'!B334,'c constant values '!$A$3:$O$368,14,FALSE)*'help sheet'!$J$13</f>
        <v>0.72734978699999997</v>
      </c>
      <c r="O334" s="49">
        <f>VLOOKUP(B334,'c constant values '!$A$3:$O$368,4,FALSE)*'help sheet'!$K$11+VLOOKUP('TKK 2022'!B334,'c constant values '!$A$3:$O$368,12,FALSE)*'help sheet'!$K$13</f>
        <v>0.36862350210000006</v>
      </c>
      <c r="P334" s="49">
        <f>VLOOKUP(B334,'c constant values '!$A$3:$O$368,6,FALSE)*'help sheet'!$L$11+VLOOKUP('TKK 2022'!B334,'c constant values '!$A$3:$O$368,13,FALSE)*'help sheet'!$L$13</f>
        <v>0.44661952910000002</v>
      </c>
      <c r="Q334" s="49">
        <f>VLOOKUP(B334,'c constant values '!$A$3:$O$368,8,FALSE)*'help sheet'!$M$11+VLOOKUP('TKK 2022'!B334,'c constant values '!$A$3:$O$368,14,FALSE)*'help sheet'!$M$13</f>
        <v>0.84031498199999999</v>
      </c>
      <c r="R334" s="29"/>
      <c r="S334" s="30" t="s">
        <v>10</v>
      </c>
      <c r="T334" s="46">
        <f>+SUM(H$9:H334)</f>
        <v>73.054841750000236</v>
      </c>
      <c r="U334" s="46">
        <f>+SUM(I$9:I334)</f>
        <v>86.105997422000016</v>
      </c>
      <c r="V334" s="46">
        <f>+SUM(J$9:J334)</f>
        <v>74.513042804999955</v>
      </c>
      <c r="W334" s="46">
        <f>+SUM(K$9:K334)</f>
        <v>86.527420534999862</v>
      </c>
      <c r="X334" s="46">
        <f>+SUM(L$9:L334)</f>
        <v>87.39162606999966</v>
      </c>
      <c r="Y334" s="46">
        <f>+SUM(M$9:M334)</f>
        <v>87.091201230000067</v>
      </c>
      <c r="Z334" s="46">
        <f>+SUM(N$9:N334)</f>
        <v>77.890091759999947</v>
      </c>
      <c r="AA334" s="46">
        <f>+SUM(O$9:O334)</f>
        <v>84.094165676400053</v>
      </c>
      <c r="AB334" s="46">
        <f>+SUM(P$9:P334)</f>
        <v>83.695734756700062</v>
      </c>
      <c r="AC334" s="46">
        <f>+SUM(Q$9:Q334)</f>
        <v>74.270126509999884</v>
      </c>
    </row>
    <row r="335" spans="2:29" ht="14.25" x14ac:dyDescent="0.2">
      <c r="B335" s="31">
        <v>327</v>
      </c>
      <c r="C335" s="31">
        <v>54</v>
      </c>
      <c r="D335" s="48">
        <f t="shared" si="6"/>
        <v>44888</v>
      </c>
      <c r="E335" s="31" t="str">
        <f>VLOOKUP(WEEKDAY(D335),'help sheet'!$A$1:$B$7,2,FALSE)</f>
        <v>Τετάρτη</v>
      </c>
      <c r="F335" s="31">
        <v>327</v>
      </c>
      <c r="G335" s="30" t="s">
        <v>10</v>
      </c>
      <c r="H335" s="49">
        <f>VLOOKUP(B335,'c constant values '!$A$3:$N$368,4,FALSE)*'help sheet'!$D$11</f>
        <v>0.60645207000000001</v>
      </c>
      <c r="I335" s="49">
        <f>VLOOKUP(B335,'c constant values '!$A$3:$O$368,6,FALSE)*'help sheet'!$E$11+VLOOKUP('TKK 2022'!B335,'c constant values '!$A$3:$O$368,10,FALSE)*'help sheet'!$E$12</f>
        <v>0.34210030499999999</v>
      </c>
      <c r="J335" s="49">
        <f>VLOOKUP(B335,'c constant values '!$A$3:$O$368,4,FALSE)*'help sheet'!$F$11+VLOOKUP('TKK 2022'!B335,'c constant values '!$A$3:$O$368,10,FALSE)*'help sheet'!$F$12</f>
        <v>0.57564546300000008</v>
      </c>
      <c r="K335" s="49">
        <f>VLOOKUP(B335,'c constant values '!$A$3:$O$368,4,FALSE)*'help sheet'!$G$11+VLOOKUP(B335,'c constant values '!$A$3:$O$368,11,FALSE)*'help sheet'!$G$14</f>
        <v>0.30322604000000003</v>
      </c>
      <c r="L335" s="49">
        <f>VLOOKUP(B335,'c constant values '!$A$3:$O$368,12,FALSE)*'help sheet'!$H$13</f>
        <v>0.29758380000000001</v>
      </c>
      <c r="M335" s="49">
        <f>VLOOKUP(B335,'c constant values '!$A$3:$O$368,13,FALSE)*'help sheet'!$I$13</f>
        <v>0.36032187999999998</v>
      </c>
      <c r="N335" s="49">
        <f>VLOOKUP(B335,'c constant values '!$A$3:$O$368,8,FALSE)*'help sheet'!$J$11+VLOOKUP('TKK 2022'!B335,'c constant values '!$A$3:$O$368,14,FALSE)*'help sheet'!$J$13</f>
        <v>0.72734978699999997</v>
      </c>
      <c r="O335" s="49">
        <f>VLOOKUP(B335,'c constant values '!$A$3:$O$368,4,FALSE)*'help sheet'!$K$11+VLOOKUP('TKK 2022'!B335,'c constant values '!$A$3:$O$368,12,FALSE)*'help sheet'!$K$13</f>
        <v>0.36862350210000006</v>
      </c>
      <c r="P335" s="49">
        <f>VLOOKUP(B335,'c constant values '!$A$3:$O$368,6,FALSE)*'help sheet'!$L$11+VLOOKUP('TKK 2022'!B335,'c constant values '!$A$3:$O$368,13,FALSE)*'help sheet'!$L$13</f>
        <v>0.44661952910000002</v>
      </c>
      <c r="Q335" s="49">
        <f>VLOOKUP(B335,'c constant values '!$A$3:$O$368,8,FALSE)*'help sheet'!$M$11+VLOOKUP('TKK 2022'!B335,'c constant values '!$A$3:$O$368,14,FALSE)*'help sheet'!$M$13</f>
        <v>0.84031498199999999</v>
      </c>
      <c r="R335" s="29"/>
      <c r="S335" s="30" t="s">
        <v>10</v>
      </c>
      <c r="T335" s="46">
        <f>+SUM(H$9:H335)</f>
        <v>73.661293820000239</v>
      </c>
      <c r="U335" s="46">
        <f>+SUM(I$9:I335)</f>
        <v>86.448097727000018</v>
      </c>
      <c r="V335" s="46">
        <f>+SUM(J$9:J335)</f>
        <v>75.088688267999956</v>
      </c>
      <c r="W335" s="46">
        <f>+SUM(K$9:K335)</f>
        <v>86.830646574999861</v>
      </c>
      <c r="X335" s="46">
        <f>+SUM(L$9:L335)</f>
        <v>87.689209869999658</v>
      </c>
      <c r="Y335" s="46">
        <f>+SUM(M$9:M335)</f>
        <v>87.451523110000068</v>
      </c>
      <c r="Z335" s="46">
        <f>+SUM(N$9:N335)</f>
        <v>78.617441546999942</v>
      </c>
      <c r="AA335" s="46">
        <f>+SUM(O$9:O335)</f>
        <v>84.462789178500046</v>
      </c>
      <c r="AB335" s="46">
        <f>+SUM(P$9:P335)</f>
        <v>84.142354285800067</v>
      </c>
      <c r="AC335" s="46">
        <f>+SUM(Q$9:Q335)</f>
        <v>75.110441491999879</v>
      </c>
    </row>
    <row r="336" spans="2:29" ht="14.25" x14ac:dyDescent="0.2">
      <c r="B336" s="31">
        <v>328</v>
      </c>
      <c r="C336" s="31">
        <v>55</v>
      </c>
      <c r="D336" s="48">
        <f t="shared" si="6"/>
        <v>44889</v>
      </c>
      <c r="E336" s="31" t="str">
        <f>VLOOKUP(WEEKDAY(D336),'help sheet'!$A$1:$B$7,2,FALSE)</f>
        <v>Πέμπτη</v>
      </c>
      <c r="F336" s="31">
        <v>328</v>
      </c>
      <c r="G336" s="30" t="s">
        <v>10</v>
      </c>
      <c r="H336" s="49">
        <f>VLOOKUP(B336,'c constant values '!$A$3:$N$368,4,FALSE)*'help sheet'!$D$11</f>
        <v>0.60645207000000001</v>
      </c>
      <c r="I336" s="49">
        <f>VLOOKUP(B336,'c constant values '!$A$3:$O$368,6,FALSE)*'help sheet'!$E$11+VLOOKUP('TKK 2022'!B336,'c constant values '!$A$3:$O$368,10,FALSE)*'help sheet'!$E$12</f>
        <v>0.34210030499999999</v>
      </c>
      <c r="J336" s="49">
        <f>VLOOKUP(B336,'c constant values '!$A$3:$O$368,4,FALSE)*'help sheet'!$F$11+VLOOKUP('TKK 2022'!B336,'c constant values '!$A$3:$O$368,10,FALSE)*'help sheet'!$F$12</f>
        <v>0.57564546300000008</v>
      </c>
      <c r="K336" s="49">
        <f>VLOOKUP(B336,'c constant values '!$A$3:$O$368,4,FALSE)*'help sheet'!$G$11+VLOOKUP(B336,'c constant values '!$A$3:$O$368,11,FALSE)*'help sheet'!$G$14</f>
        <v>0.30322604000000003</v>
      </c>
      <c r="L336" s="49">
        <f>VLOOKUP(B336,'c constant values '!$A$3:$O$368,12,FALSE)*'help sheet'!$H$13</f>
        <v>0.29758380000000001</v>
      </c>
      <c r="M336" s="49">
        <f>VLOOKUP(B336,'c constant values '!$A$3:$O$368,13,FALSE)*'help sheet'!$I$13</f>
        <v>0.36032187999999998</v>
      </c>
      <c r="N336" s="49">
        <f>VLOOKUP(B336,'c constant values '!$A$3:$O$368,8,FALSE)*'help sheet'!$J$11+VLOOKUP('TKK 2022'!B336,'c constant values '!$A$3:$O$368,14,FALSE)*'help sheet'!$J$13</f>
        <v>0.72734978699999997</v>
      </c>
      <c r="O336" s="49">
        <f>VLOOKUP(B336,'c constant values '!$A$3:$O$368,4,FALSE)*'help sheet'!$K$11+VLOOKUP('TKK 2022'!B336,'c constant values '!$A$3:$O$368,12,FALSE)*'help sheet'!$K$13</f>
        <v>0.36862350210000006</v>
      </c>
      <c r="P336" s="49">
        <f>VLOOKUP(B336,'c constant values '!$A$3:$O$368,6,FALSE)*'help sheet'!$L$11+VLOOKUP('TKK 2022'!B336,'c constant values '!$A$3:$O$368,13,FALSE)*'help sheet'!$L$13</f>
        <v>0.44661952910000002</v>
      </c>
      <c r="Q336" s="49">
        <f>VLOOKUP(B336,'c constant values '!$A$3:$O$368,8,FALSE)*'help sheet'!$M$11+VLOOKUP('TKK 2022'!B336,'c constant values '!$A$3:$O$368,14,FALSE)*'help sheet'!$M$13</f>
        <v>0.84031498199999999</v>
      </c>
      <c r="R336" s="29"/>
      <c r="S336" s="30" t="s">
        <v>10</v>
      </c>
      <c r="T336" s="46">
        <f>+SUM(H$9:H336)</f>
        <v>74.267745890000242</v>
      </c>
      <c r="U336" s="46">
        <f>+SUM(I$9:I336)</f>
        <v>86.790198032000021</v>
      </c>
      <c r="V336" s="46">
        <f>+SUM(J$9:J336)</f>
        <v>75.664333730999957</v>
      </c>
      <c r="W336" s="46">
        <f>+SUM(K$9:K336)</f>
        <v>87.133872614999859</v>
      </c>
      <c r="X336" s="46">
        <f>+SUM(L$9:L336)</f>
        <v>87.986793669999656</v>
      </c>
      <c r="Y336" s="46">
        <f>+SUM(M$9:M336)</f>
        <v>87.811844990000068</v>
      </c>
      <c r="Z336" s="46">
        <f>+SUM(N$9:N336)</f>
        <v>79.344791333999936</v>
      </c>
      <c r="AA336" s="46">
        <f>+SUM(O$9:O336)</f>
        <v>84.831412680600039</v>
      </c>
      <c r="AB336" s="46">
        <f>+SUM(P$9:P336)</f>
        <v>84.588973814900072</v>
      </c>
      <c r="AC336" s="46">
        <f>+SUM(Q$9:Q336)</f>
        <v>75.950756473999874</v>
      </c>
    </row>
    <row r="337" spans="2:29" ht="14.25" x14ac:dyDescent="0.2">
      <c r="B337" s="31">
        <v>329</v>
      </c>
      <c r="C337" s="31">
        <v>56</v>
      </c>
      <c r="D337" s="48">
        <f t="shared" si="6"/>
        <v>44890</v>
      </c>
      <c r="E337" s="31" t="str">
        <f>VLOOKUP(WEEKDAY(D337),'help sheet'!$A$1:$B$7,2,FALSE)</f>
        <v xml:space="preserve">Παρασκευή </v>
      </c>
      <c r="F337" s="31">
        <v>329</v>
      </c>
      <c r="G337" s="30" t="s">
        <v>10</v>
      </c>
      <c r="H337" s="49">
        <f>VLOOKUP(B337,'c constant values '!$A$3:$N$368,4,FALSE)*'help sheet'!$D$11</f>
        <v>0.60645207000000001</v>
      </c>
      <c r="I337" s="49">
        <f>VLOOKUP(B337,'c constant values '!$A$3:$O$368,6,FALSE)*'help sheet'!$E$11+VLOOKUP('TKK 2022'!B337,'c constant values '!$A$3:$O$368,10,FALSE)*'help sheet'!$E$12</f>
        <v>0.34210030499999999</v>
      </c>
      <c r="J337" s="49">
        <f>VLOOKUP(B337,'c constant values '!$A$3:$O$368,4,FALSE)*'help sheet'!$F$11+VLOOKUP('TKK 2022'!B337,'c constant values '!$A$3:$O$368,10,FALSE)*'help sheet'!$F$12</f>
        <v>0.57564546300000008</v>
      </c>
      <c r="K337" s="49">
        <f>VLOOKUP(B337,'c constant values '!$A$3:$O$368,4,FALSE)*'help sheet'!$G$11+VLOOKUP(B337,'c constant values '!$A$3:$O$368,11,FALSE)*'help sheet'!$G$14</f>
        <v>0.30322604000000003</v>
      </c>
      <c r="L337" s="49">
        <f>VLOOKUP(B337,'c constant values '!$A$3:$O$368,12,FALSE)*'help sheet'!$H$13</f>
        <v>0.29758380000000001</v>
      </c>
      <c r="M337" s="49">
        <f>VLOOKUP(B337,'c constant values '!$A$3:$O$368,13,FALSE)*'help sheet'!$I$13</f>
        <v>0.36032187999999998</v>
      </c>
      <c r="N337" s="49">
        <f>VLOOKUP(B337,'c constant values '!$A$3:$O$368,8,FALSE)*'help sheet'!$J$11+VLOOKUP('TKK 2022'!B337,'c constant values '!$A$3:$O$368,14,FALSE)*'help sheet'!$J$13</f>
        <v>0.72734978699999997</v>
      </c>
      <c r="O337" s="49">
        <f>VLOOKUP(B337,'c constant values '!$A$3:$O$368,4,FALSE)*'help sheet'!$K$11+VLOOKUP('TKK 2022'!B337,'c constant values '!$A$3:$O$368,12,FALSE)*'help sheet'!$K$13</f>
        <v>0.36862350210000006</v>
      </c>
      <c r="P337" s="49">
        <f>VLOOKUP(B337,'c constant values '!$A$3:$O$368,6,FALSE)*'help sheet'!$L$11+VLOOKUP('TKK 2022'!B337,'c constant values '!$A$3:$O$368,13,FALSE)*'help sheet'!$L$13</f>
        <v>0.44661952910000002</v>
      </c>
      <c r="Q337" s="49">
        <f>VLOOKUP(B337,'c constant values '!$A$3:$O$368,8,FALSE)*'help sheet'!$M$11+VLOOKUP('TKK 2022'!B337,'c constant values '!$A$3:$O$368,14,FALSE)*'help sheet'!$M$13</f>
        <v>0.84031498199999999</v>
      </c>
      <c r="R337" s="29"/>
      <c r="S337" s="30" t="s">
        <v>10</v>
      </c>
      <c r="T337" s="46">
        <f>+SUM(H$9:H337)</f>
        <v>74.874197960000245</v>
      </c>
      <c r="U337" s="46">
        <f>+SUM(I$9:I337)</f>
        <v>87.132298337000023</v>
      </c>
      <c r="V337" s="46">
        <f>+SUM(J$9:J337)</f>
        <v>76.239979193999957</v>
      </c>
      <c r="W337" s="46">
        <f>+SUM(K$9:K337)</f>
        <v>87.437098654999858</v>
      </c>
      <c r="X337" s="46">
        <f>+SUM(L$9:L337)</f>
        <v>88.284377469999654</v>
      </c>
      <c r="Y337" s="46">
        <f>+SUM(M$9:M337)</f>
        <v>88.172166870000069</v>
      </c>
      <c r="Z337" s="46">
        <f>+SUM(N$9:N337)</f>
        <v>80.07214112099993</v>
      </c>
      <c r="AA337" s="46">
        <f>+SUM(O$9:O337)</f>
        <v>85.200036182700032</v>
      </c>
      <c r="AB337" s="46">
        <f>+SUM(P$9:P337)</f>
        <v>85.035593344000077</v>
      </c>
      <c r="AC337" s="46">
        <f>+SUM(Q$9:Q337)</f>
        <v>76.791071455999869</v>
      </c>
    </row>
    <row r="338" spans="2:29" ht="14.25" x14ac:dyDescent="0.2">
      <c r="B338" s="31">
        <v>330</v>
      </c>
      <c r="C338" s="31">
        <v>57</v>
      </c>
      <c r="D338" s="48">
        <f t="shared" si="6"/>
        <v>44891</v>
      </c>
      <c r="E338" s="31" t="str">
        <f>VLOOKUP(WEEKDAY(D338),'help sheet'!$A$1:$B$7,2,FALSE)</f>
        <v>Σάββατο</v>
      </c>
      <c r="F338" s="31">
        <v>330</v>
      </c>
      <c r="G338" s="30" t="s">
        <v>10</v>
      </c>
      <c r="H338" s="49">
        <f>VLOOKUP(B338,'c constant values '!$A$3:$N$368,4,FALSE)*'help sheet'!$D$11</f>
        <v>0.61946078999999998</v>
      </c>
      <c r="I338" s="49">
        <f>VLOOKUP(B338,'c constant values '!$A$3:$O$368,6,FALSE)*'help sheet'!$E$11+VLOOKUP('TKK 2022'!B338,'c constant values '!$A$3:$O$368,10,FALSE)*'help sheet'!$E$12</f>
        <v>0.34367805400000001</v>
      </c>
      <c r="J338" s="49">
        <f>VLOOKUP(B338,'c constant values '!$A$3:$O$368,4,FALSE)*'help sheet'!$F$11+VLOOKUP('TKK 2022'!B338,'c constant values '!$A$3:$O$368,10,FALSE)*'help sheet'!$F$12</f>
        <v>0.5873533110000001</v>
      </c>
      <c r="K338" s="49">
        <f>VLOOKUP(B338,'c constant values '!$A$3:$O$368,4,FALSE)*'help sheet'!$G$11+VLOOKUP(B338,'c constant values '!$A$3:$O$368,11,FALSE)*'help sheet'!$G$14</f>
        <v>0.30973040000000002</v>
      </c>
      <c r="L338" s="49">
        <f>VLOOKUP(B338,'c constant values '!$A$3:$O$368,12,FALSE)*'help sheet'!$H$13</f>
        <v>0.29758380000000001</v>
      </c>
      <c r="M338" s="49">
        <f>VLOOKUP(B338,'c constant values '!$A$3:$O$368,13,FALSE)*'help sheet'!$I$13</f>
        <v>0.36032187999999998</v>
      </c>
      <c r="N338" s="49">
        <f>VLOOKUP(B338,'c constant values '!$A$3:$O$368,8,FALSE)*'help sheet'!$J$11+VLOOKUP('TKK 2022'!B338,'c constant values '!$A$3:$O$368,14,FALSE)*'help sheet'!$J$13</f>
        <v>1E-8</v>
      </c>
      <c r="O338" s="49">
        <f>VLOOKUP(B338,'c constant values '!$A$3:$O$368,4,FALSE)*'help sheet'!$K$11+VLOOKUP('TKK 2022'!B338,'c constant values '!$A$3:$O$368,12,FALSE)*'help sheet'!$K$13</f>
        <v>0.37161550770000001</v>
      </c>
      <c r="P338" s="49">
        <f>VLOOKUP(B338,'c constant values '!$A$3:$O$368,6,FALSE)*'help sheet'!$L$11+VLOOKUP('TKK 2022'!B338,'c constant values '!$A$3:$O$368,13,FALSE)*'help sheet'!$L$13</f>
        <v>0.4502483518</v>
      </c>
      <c r="Q338" s="49">
        <f>VLOOKUP(B338,'c constant values '!$A$3:$O$368,8,FALSE)*'help sheet'!$M$11+VLOOKUP('TKK 2022'!B338,'c constant values '!$A$3:$O$368,14,FALSE)*'help sheet'!$M$13</f>
        <v>1.0000000000000002E-8</v>
      </c>
      <c r="R338" s="29"/>
      <c r="S338" s="30" t="s">
        <v>10</v>
      </c>
      <c r="T338" s="46">
        <f>+SUM(H$9:H338)</f>
        <v>75.49365875000025</v>
      </c>
      <c r="U338" s="46">
        <f>+SUM(I$9:I338)</f>
        <v>87.475976391000017</v>
      </c>
      <c r="V338" s="46">
        <f>+SUM(J$9:J338)</f>
        <v>76.827332504999958</v>
      </c>
      <c r="W338" s="46">
        <f>+SUM(K$9:K338)</f>
        <v>87.746829054999864</v>
      </c>
      <c r="X338" s="46">
        <f>+SUM(L$9:L338)</f>
        <v>88.581961269999653</v>
      </c>
      <c r="Y338" s="46">
        <f>+SUM(M$9:M338)</f>
        <v>88.53248875000007</v>
      </c>
      <c r="Z338" s="46">
        <f>+SUM(N$9:N338)</f>
        <v>80.072141130999924</v>
      </c>
      <c r="AA338" s="46">
        <f>+SUM(O$9:O338)</f>
        <v>85.571651690400031</v>
      </c>
      <c r="AB338" s="46">
        <f>+SUM(P$9:P338)</f>
        <v>85.485841695800076</v>
      </c>
      <c r="AC338" s="46">
        <f>+SUM(Q$9:Q338)</f>
        <v>76.791071465999863</v>
      </c>
    </row>
    <row r="339" spans="2:29" ht="14.25" x14ac:dyDescent="0.2">
      <c r="B339" s="31">
        <v>331</v>
      </c>
      <c r="C339" s="31">
        <v>58</v>
      </c>
      <c r="D339" s="48">
        <f t="shared" si="6"/>
        <v>44892</v>
      </c>
      <c r="E339" s="31" t="str">
        <f>VLOOKUP(WEEKDAY(D339),'help sheet'!$A$1:$B$7,2,FALSE)</f>
        <v>Κυριακή</v>
      </c>
      <c r="F339" s="31">
        <v>331</v>
      </c>
      <c r="G339" s="30" t="s">
        <v>10</v>
      </c>
      <c r="H339" s="49">
        <f>VLOOKUP(B339,'c constant values '!$A$3:$N$368,4,FALSE)*'help sheet'!$D$11</f>
        <v>0.61946078999999998</v>
      </c>
      <c r="I339" s="49">
        <f>VLOOKUP(B339,'c constant values '!$A$3:$O$368,6,FALSE)*'help sheet'!$E$11+VLOOKUP('TKK 2022'!B339,'c constant values '!$A$3:$O$368,10,FALSE)*'help sheet'!$E$12</f>
        <v>0.26854740100000002</v>
      </c>
      <c r="J339" s="49">
        <f>VLOOKUP(B339,'c constant values '!$A$3:$O$368,4,FALSE)*'help sheet'!$F$11+VLOOKUP('TKK 2022'!B339,'c constant values '!$A$3:$O$368,10,FALSE)*'help sheet'!$F$12</f>
        <v>0.5873533110000001</v>
      </c>
      <c r="K339" s="49">
        <f>VLOOKUP(B339,'c constant values '!$A$3:$O$368,4,FALSE)*'help sheet'!$G$11+VLOOKUP(B339,'c constant values '!$A$3:$O$368,11,FALSE)*'help sheet'!$G$14</f>
        <v>0.30973040000000002</v>
      </c>
      <c r="L339" s="49">
        <f>VLOOKUP(B339,'c constant values '!$A$3:$O$368,12,FALSE)*'help sheet'!$H$13</f>
        <v>0.29758380000000001</v>
      </c>
      <c r="M339" s="49">
        <f>VLOOKUP(B339,'c constant values '!$A$3:$O$368,13,FALSE)*'help sheet'!$I$13</f>
        <v>1E-8</v>
      </c>
      <c r="N339" s="49">
        <f>VLOOKUP(B339,'c constant values '!$A$3:$O$368,8,FALSE)*'help sheet'!$J$11+VLOOKUP('TKK 2022'!B339,'c constant values '!$A$3:$O$368,14,FALSE)*'help sheet'!$J$13</f>
        <v>1E-8</v>
      </c>
      <c r="O339" s="49">
        <f>VLOOKUP(B339,'c constant values '!$A$3:$O$368,4,FALSE)*'help sheet'!$K$11+VLOOKUP('TKK 2022'!B339,'c constant values '!$A$3:$O$368,12,FALSE)*'help sheet'!$K$13</f>
        <v>0.37161550770000001</v>
      </c>
      <c r="P339" s="49">
        <f>VLOOKUP(B339,'c constant values '!$A$3:$O$368,6,FALSE)*'help sheet'!$L$11+VLOOKUP('TKK 2022'!B339,'c constant values '!$A$3:$O$368,13,FALSE)*'help sheet'!$L$13</f>
        <v>1.0000000000000002E-8</v>
      </c>
      <c r="Q339" s="49">
        <f>VLOOKUP(B339,'c constant values '!$A$3:$O$368,8,FALSE)*'help sheet'!$M$11+VLOOKUP('TKK 2022'!B339,'c constant values '!$A$3:$O$368,14,FALSE)*'help sheet'!$M$13</f>
        <v>1.0000000000000002E-8</v>
      </c>
      <c r="R339" s="29"/>
      <c r="S339" s="30" t="s">
        <v>10</v>
      </c>
      <c r="T339" s="46">
        <f>+SUM(H$9:H339)</f>
        <v>76.113119540000255</v>
      </c>
      <c r="U339" s="46">
        <f>+SUM(I$9:I339)</f>
        <v>87.744523792000024</v>
      </c>
      <c r="V339" s="46">
        <f>+SUM(J$9:J339)</f>
        <v>77.41468581599996</v>
      </c>
      <c r="W339" s="46">
        <f>+SUM(K$9:K339)</f>
        <v>88.056559454999871</v>
      </c>
      <c r="X339" s="46">
        <f>+SUM(L$9:L339)</f>
        <v>88.879545069999651</v>
      </c>
      <c r="Y339" s="46">
        <f>+SUM(M$9:M339)</f>
        <v>88.532488760000064</v>
      </c>
      <c r="Z339" s="46">
        <f>+SUM(N$9:N339)</f>
        <v>80.072141140999918</v>
      </c>
      <c r="AA339" s="46">
        <f>+SUM(O$9:O339)</f>
        <v>85.943267198100031</v>
      </c>
      <c r="AB339" s="46">
        <f>+SUM(P$9:P339)</f>
        <v>85.48584170580007</v>
      </c>
      <c r="AC339" s="46">
        <f>+SUM(Q$9:Q339)</f>
        <v>76.791071475999857</v>
      </c>
    </row>
    <row r="340" spans="2:29" ht="14.25" x14ac:dyDescent="0.2">
      <c r="B340" s="31">
        <v>332</v>
      </c>
      <c r="C340" s="31">
        <v>59</v>
      </c>
      <c r="D340" s="48">
        <f t="shared" si="6"/>
        <v>44893</v>
      </c>
      <c r="E340" s="31" t="str">
        <f>VLOOKUP(WEEKDAY(D340),'help sheet'!$A$1:$B$7,2,FALSE)</f>
        <v>Δευτέρα</v>
      </c>
      <c r="F340" s="31">
        <v>332</v>
      </c>
      <c r="G340" s="30" t="s">
        <v>10</v>
      </c>
      <c r="H340" s="49">
        <f>VLOOKUP(B340,'c constant values '!$A$3:$N$368,4,FALSE)*'help sheet'!$D$11</f>
        <v>0.61946078999999998</v>
      </c>
      <c r="I340" s="49">
        <f>VLOOKUP(B340,'c constant values '!$A$3:$O$368,6,FALSE)*'help sheet'!$E$11+VLOOKUP('TKK 2022'!B340,'c constant values '!$A$3:$O$368,10,FALSE)*'help sheet'!$E$12</f>
        <v>0.34367805400000001</v>
      </c>
      <c r="J340" s="49">
        <f>VLOOKUP(B340,'c constant values '!$A$3:$O$368,4,FALSE)*'help sheet'!$F$11+VLOOKUP('TKK 2022'!B340,'c constant values '!$A$3:$O$368,10,FALSE)*'help sheet'!$F$12</f>
        <v>0.5873533110000001</v>
      </c>
      <c r="K340" s="49">
        <f>VLOOKUP(B340,'c constant values '!$A$3:$O$368,4,FALSE)*'help sheet'!$G$11+VLOOKUP(B340,'c constant values '!$A$3:$O$368,11,FALSE)*'help sheet'!$G$14</f>
        <v>0.30973040000000002</v>
      </c>
      <c r="L340" s="49">
        <f>VLOOKUP(B340,'c constant values '!$A$3:$O$368,12,FALSE)*'help sheet'!$H$13</f>
        <v>0.29758380000000001</v>
      </c>
      <c r="M340" s="49">
        <f>VLOOKUP(B340,'c constant values '!$A$3:$O$368,13,FALSE)*'help sheet'!$I$13</f>
        <v>0.36032187999999998</v>
      </c>
      <c r="N340" s="49">
        <f>VLOOKUP(B340,'c constant values '!$A$3:$O$368,8,FALSE)*'help sheet'!$J$11+VLOOKUP('TKK 2022'!B340,'c constant values '!$A$3:$O$368,14,FALSE)*'help sheet'!$J$13</f>
        <v>0.73969618599999998</v>
      </c>
      <c r="O340" s="49">
        <f>VLOOKUP(B340,'c constant values '!$A$3:$O$368,4,FALSE)*'help sheet'!$K$11+VLOOKUP('TKK 2022'!B340,'c constant values '!$A$3:$O$368,12,FALSE)*'help sheet'!$K$13</f>
        <v>0.37161550770000001</v>
      </c>
      <c r="P340" s="49">
        <f>VLOOKUP(B340,'c constant values '!$A$3:$O$368,6,FALSE)*'help sheet'!$L$11+VLOOKUP('TKK 2022'!B340,'c constant values '!$A$3:$O$368,13,FALSE)*'help sheet'!$L$13</f>
        <v>0.4502483518</v>
      </c>
      <c r="Q340" s="49">
        <f>VLOOKUP(B340,'c constant values '!$A$3:$O$368,8,FALSE)*'help sheet'!$M$11+VLOOKUP('TKK 2022'!B340,'c constant values '!$A$3:$O$368,14,FALSE)*'help sheet'!$M$13</f>
        <v>0.85740999600000012</v>
      </c>
      <c r="R340" s="29"/>
      <c r="S340" s="30" t="s">
        <v>10</v>
      </c>
      <c r="T340" s="46">
        <f>+SUM(H$9:H340)</f>
        <v>76.73258033000026</v>
      </c>
      <c r="U340" s="46">
        <f>+SUM(I$9:I340)</f>
        <v>88.088201846000018</v>
      </c>
      <c r="V340" s="46">
        <f>+SUM(J$9:J340)</f>
        <v>78.002039126999961</v>
      </c>
      <c r="W340" s="46">
        <f>+SUM(K$9:K340)</f>
        <v>88.366289854999877</v>
      </c>
      <c r="X340" s="46">
        <f>+SUM(L$9:L340)</f>
        <v>89.177128869999649</v>
      </c>
      <c r="Y340" s="46">
        <f>+SUM(M$9:M340)</f>
        <v>88.892810640000064</v>
      </c>
      <c r="Z340" s="46">
        <f>+SUM(N$9:N340)</f>
        <v>80.811837326999921</v>
      </c>
      <c r="AA340" s="46">
        <f>+SUM(O$9:O340)</f>
        <v>86.314882705800031</v>
      </c>
      <c r="AB340" s="46">
        <f>+SUM(P$9:P340)</f>
        <v>85.936090057600069</v>
      </c>
      <c r="AC340" s="46">
        <f>+SUM(Q$9:Q340)</f>
        <v>77.648481471999858</v>
      </c>
    </row>
    <row r="341" spans="2:29" ht="14.25" x14ac:dyDescent="0.2">
      <c r="B341" s="31">
        <v>333</v>
      </c>
      <c r="C341" s="31">
        <v>60</v>
      </c>
      <c r="D341" s="48">
        <f t="shared" si="6"/>
        <v>44894</v>
      </c>
      <c r="E341" s="31" t="str">
        <f>VLOOKUP(WEEKDAY(D341),'help sheet'!$A$1:$B$7,2,FALSE)</f>
        <v>Τρίτη</v>
      </c>
      <c r="F341" s="31">
        <v>333</v>
      </c>
      <c r="G341" s="30" t="s">
        <v>10</v>
      </c>
      <c r="H341" s="49">
        <f>VLOOKUP(B341,'c constant values '!$A$3:$N$368,4,FALSE)*'help sheet'!$D$11</f>
        <v>0.61946078999999998</v>
      </c>
      <c r="I341" s="49">
        <f>VLOOKUP(B341,'c constant values '!$A$3:$O$368,6,FALSE)*'help sheet'!$E$11+VLOOKUP('TKK 2022'!B341,'c constant values '!$A$3:$O$368,10,FALSE)*'help sheet'!$E$12</f>
        <v>0.34367805400000001</v>
      </c>
      <c r="J341" s="49">
        <f>VLOOKUP(B341,'c constant values '!$A$3:$O$368,4,FALSE)*'help sheet'!$F$11+VLOOKUP('TKK 2022'!B341,'c constant values '!$A$3:$O$368,10,FALSE)*'help sheet'!$F$12</f>
        <v>0.5873533110000001</v>
      </c>
      <c r="K341" s="49">
        <f>VLOOKUP(B341,'c constant values '!$A$3:$O$368,4,FALSE)*'help sheet'!$G$11+VLOOKUP(B341,'c constant values '!$A$3:$O$368,11,FALSE)*'help sheet'!$G$14</f>
        <v>0.30973040000000002</v>
      </c>
      <c r="L341" s="49">
        <f>VLOOKUP(B341,'c constant values '!$A$3:$O$368,12,FALSE)*'help sheet'!$H$13</f>
        <v>0.29758380000000001</v>
      </c>
      <c r="M341" s="49">
        <f>VLOOKUP(B341,'c constant values '!$A$3:$O$368,13,FALSE)*'help sheet'!$I$13</f>
        <v>0.36032187999999998</v>
      </c>
      <c r="N341" s="49">
        <f>VLOOKUP(B341,'c constant values '!$A$3:$O$368,8,FALSE)*'help sheet'!$J$11+VLOOKUP('TKK 2022'!B341,'c constant values '!$A$3:$O$368,14,FALSE)*'help sheet'!$J$13</f>
        <v>0.73969618599999998</v>
      </c>
      <c r="O341" s="49">
        <f>VLOOKUP(B341,'c constant values '!$A$3:$O$368,4,FALSE)*'help sheet'!$K$11+VLOOKUP('TKK 2022'!B341,'c constant values '!$A$3:$O$368,12,FALSE)*'help sheet'!$K$13</f>
        <v>0.37161550770000001</v>
      </c>
      <c r="P341" s="49">
        <f>VLOOKUP(B341,'c constant values '!$A$3:$O$368,6,FALSE)*'help sheet'!$L$11+VLOOKUP('TKK 2022'!B341,'c constant values '!$A$3:$O$368,13,FALSE)*'help sheet'!$L$13</f>
        <v>0.4502483518</v>
      </c>
      <c r="Q341" s="49">
        <f>VLOOKUP(B341,'c constant values '!$A$3:$O$368,8,FALSE)*'help sheet'!$M$11+VLOOKUP('TKK 2022'!B341,'c constant values '!$A$3:$O$368,14,FALSE)*'help sheet'!$M$13</f>
        <v>0.85740999600000012</v>
      </c>
      <c r="R341" s="29"/>
      <c r="S341" s="30" t="s">
        <v>10</v>
      </c>
      <c r="T341" s="46">
        <f>+SUM(H$9:H341)</f>
        <v>77.352041120000266</v>
      </c>
      <c r="U341" s="46">
        <f>+SUM(I$9:I341)</f>
        <v>88.431879900000013</v>
      </c>
      <c r="V341" s="46">
        <f>+SUM(J$9:J341)</f>
        <v>78.589392437999962</v>
      </c>
      <c r="W341" s="46">
        <f>+SUM(K$9:K341)</f>
        <v>88.676020254999884</v>
      </c>
      <c r="X341" s="46">
        <f>+SUM(L$9:L341)</f>
        <v>89.474712669999647</v>
      </c>
      <c r="Y341" s="46">
        <f>+SUM(M$9:M341)</f>
        <v>89.253132520000065</v>
      </c>
      <c r="Z341" s="46">
        <f>+SUM(N$9:N341)</f>
        <v>81.551533512999924</v>
      </c>
      <c r="AA341" s="46">
        <f>+SUM(O$9:O341)</f>
        <v>86.68649821350003</v>
      </c>
      <c r="AB341" s="46">
        <f>+SUM(P$9:P341)</f>
        <v>86.386338409400068</v>
      </c>
      <c r="AC341" s="46">
        <f>+SUM(Q$9:Q341)</f>
        <v>78.505891467999859</v>
      </c>
    </row>
    <row r="342" spans="2:29" ht="14.25" x14ac:dyDescent="0.2">
      <c r="B342" s="31">
        <v>334</v>
      </c>
      <c r="C342" s="31">
        <v>61</v>
      </c>
      <c r="D342" s="48">
        <f t="shared" si="6"/>
        <v>44895</v>
      </c>
      <c r="E342" s="31" t="str">
        <f>VLOOKUP(WEEKDAY(D342),'help sheet'!$A$1:$B$7,2,FALSE)</f>
        <v>Τετάρτη</v>
      </c>
      <c r="F342" s="31">
        <v>334</v>
      </c>
      <c r="G342" s="30" t="s">
        <v>10</v>
      </c>
      <c r="H342" s="49">
        <f>VLOOKUP(B342,'c constant values '!$A$3:$N$368,4,FALSE)*'help sheet'!$D$11</f>
        <v>0.61946078999999998</v>
      </c>
      <c r="I342" s="49">
        <f>VLOOKUP(B342,'c constant values '!$A$3:$O$368,6,FALSE)*'help sheet'!$E$11+VLOOKUP('TKK 2022'!B342,'c constant values '!$A$3:$O$368,10,FALSE)*'help sheet'!$E$12</f>
        <v>0.34367805400000001</v>
      </c>
      <c r="J342" s="49">
        <f>VLOOKUP(B342,'c constant values '!$A$3:$O$368,4,FALSE)*'help sheet'!$F$11+VLOOKUP('TKK 2022'!B342,'c constant values '!$A$3:$O$368,10,FALSE)*'help sheet'!$F$12</f>
        <v>0.5873533110000001</v>
      </c>
      <c r="K342" s="49">
        <f>VLOOKUP(B342,'c constant values '!$A$3:$O$368,4,FALSE)*'help sheet'!$G$11+VLOOKUP(B342,'c constant values '!$A$3:$O$368,11,FALSE)*'help sheet'!$G$14</f>
        <v>0.30973040000000002</v>
      </c>
      <c r="L342" s="49">
        <f>VLOOKUP(B342,'c constant values '!$A$3:$O$368,12,FALSE)*'help sheet'!$H$13</f>
        <v>0.29758380000000001</v>
      </c>
      <c r="M342" s="49">
        <f>VLOOKUP(B342,'c constant values '!$A$3:$O$368,13,FALSE)*'help sheet'!$I$13</f>
        <v>0.36032187999999998</v>
      </c>
      <c r="N342" s="49">
        <f>VLOOKUP(B342,'c constant values '!$A$3:$O$368,8,FALSE)*'help sheet'!$J$11+VLOOKUP('TKK 2022'!B342,'c constant values '!$A$3:$O$368,14,FALSE)*'help sheet'!$J$13</f>
        <v>0.73969618599999998</v>
      </c>
      <c r="O342" s="49">
        <f>VLOOKUP(B342,'c constant values '!$A$3:$O$368,4,FALSE)*'help sheet'!$K$11+VLOOKUP('TKK 2022'!B342,'c constant values '!$A$3:$O$368,12,FALSE)*'help sheet'!$K$13</f>
        <v>0.37161550770000001</v>
      </c>
      <c r="P342" s="49">
        <f>VLOOKUP(B342,'c constant values '!$A$3:$O$368,6,FALSE)*'help sheet'!$L$11+VLOOKUP('TKK 2022'!B342,'c constant values '!$A$3:$O$368,13,FALSE)*'help sheet'!$L$13</f>
        <v>0.4502483518</v>
      </c>
      <c r="Q342" s="49">
        <f>VLOOKUP(B342,'c constant values '!$A$3:$O$368,8,FALSE)*'help sheet'!$M$11+VLOOKUP('TKK 2022'!B342,'c constant values '!$A$3:$O$368,14,FALSE)*'help sheet'!$M$13</f>
        <v>0.85740999600000012</v>
      </c>
      <c r="R342" s="29"/>
      <c r="S342" s="30" t="s">
        <v>10</v>
      </c>
      <c r="T342" s="46">
        <f>+SUM(H$9:H342)</f>
        <v>77.971501910000271</v>
      </c>
      <c r="U342" s="46">
        <f>+SUM(I$9:I342)</f>
        <v>88.775557954000007</v>
      </c>
      <c r="V342" s="46">
        <f>+SUM(J$9:J342)</f>
        <v>79.176745748999963</v>
      </c>
      <c r="W342" s="46">
        <f>+SUM(K$9:K342)</f>
        <v>88.98575065499989</v>
      </c>
      <c r="X342" s="46">
        <f>+SUM(L$9:L342)</f>
        <v>89.772296469999645</v>
      </c>
      <c r="Y342" s="46">
        <f>+SUM(M$9:M342)</f>
        <v>89.613454400000066</v>
      </c>
      <c r="Z342" s="46">
        <f>+SUM(N$9:N342)</f>
        <v>82.291229698999928</v>
      </c>
      <c r="AA342" s="46">
        <f>+SUM(O$9:O342)</f>
        <v>87.05811372120003</v>
      </c>
      <c r="AB342" s="46">
        <f>+SUM(P$9:P342)</f>
        <v>86.836586761200067</v>
      </c>
      <c r="AC342" s="46">
        <f>+SUM(Q$9:Q342)</f>
        <v>79.363301463999861</v>
      </c>
    </row>
    <row r="343" spans="2:29" ht="14.25" x14ac:dyDescent="0.2">
      <c r="B343" s="31">
        <v>335</v>
      </c>
      <c r="C343" s="31">
        <v>62</v>
      </c>
      <c r="D343" s="48">
        <f t="shared" si="6"/>
        <v>44896</v>
      </c>
      <c r="E343" s="31" t="str">
        <f>VLOOKUP(WEEKDAY(D343),'help sheet'!$A$1:$B$7,2,FALSE)</f>
        <v>Πέμπτη</v>
      </c>
      <c r="F343" s="31">
        <v>335</v>
      </c>
      <c r="G343" s="30" t="s">
        <v>10</v>
      </c>
      <c r="H343" s="49">
        <f>VLOOKUP(B343,'c constant values '!$A$3:$N$368,4,FALSE)*'help sheet'!$D$11</f>
        <v>0.61946078999999998</v>
      </c>
      <c r="I343" s="49">
        <f>VLOOKUP(B343,'c constant values '!$A$3:$O$368,6,FALSE)*'help sheet'!$E$11+VLOOKUP('TKK 2022'!B343,'c constant values '!$A$3:$O$368,10,FALSE)*'help sheet'!$E$12</f>
        <v>0.364758205</v>
      </c>
      <c r="J343" s="49">
        <f>VLOOKUP(B343,'c constant values '!$A$3:$O$368,4,FALSE)*'help sheet'!$F$11+VLOOKUP('TKK 2022'!B343,'c constant values '!$A$3:$O$368,10,FALSE)*'help sheet'!$F$12</f>
        <v>0.58969555000000007</v>
      </c>
      <c r="K343" s="49">
        <f>VLOOKUP(B343,'c constant values '!$A$3:$O$368,4,FALSE)*'help sheet'!$G$11+VLOOKUP(B343,'c constant values '!$A$3:$O$368,11,FALSE)*'help sheet'!$G$14</f>
        <v>0.30973040000000002</v>
      </c>
      <c r="L343" s="49">
        <f>VLOOKUP(B343,'c constant values '!$A$3:$O$368,12,FALSE)*'help sheet'!$H$13</f>
        <v>0.32992592999999998</v>
      </c>
      <c r="M343" s="49">
        <f>VLOOKUP(B343,'c constant values '!$A$3:$O$368,13,FALSE)*'help sheet'!$I$13</f>
        <v>0.39948254999999999</v>
      </c>
      <c r="N343" s="49">
        <f>VLOOKUP(B343,'c constant values '!$A$3:$O$368,8,FALSE)*'help sheet'!$J$11+VLOOKUP('TKK 2022'!B343,'c constant values '!$A$3:$O$368,14,FALSE)*'help sheet'!$J$13</f>
        <v>0.75619136399999998</v>
      </c>
      <c r="O343" s="49">
        <f>VLOOKUP(B343,'c constant values '!$A$3:$O$368,4,FALSE)*'help sheet'!$K$11+VLOOKUP('TKK 2022'!B343,'c constant values '!$A$3:$O$368,12,FALSE)*'help sheet'!$K$13</f>
        <v>0.39651894779999997</v>
      </c>
      <c r="P343" s="49">
        <f>VLOOKUP(B343,'c constant values '!$A$3:$O$368,6,FALSE)*'help sheet'!$L$11+VLOOKUP('TKK 2022'!B343,'c constant values '!$A$3:$O$368,13,FALSE)*'help sheet'!$L$13</f>
        <v>0.48040206770000005</v>
      </c>
      <c r="Q343" s="49">
        <f>VLOOKUP(B343,'c constant values '!$A$3:$O$368,8,FALSE)*'help sheet'!$M$11+VLOOKUP('TKK 2022'!B343,'c constant values '!$A$3:$O$368,14,FALSE)*'help sheet'!$M$13</f>
        <v>0.86212290400000002</v>
      </c>
      <c r="R343" s="29"/>
      <c r="S343" s="30" t="s">
        <v>10</v>
      </c>
      <c r="T343" s="46">
        <f>+SUM(H$9:H343)</f>
        <v>78.590962700000276</v>
      </c>
      <c r="U343" s="46">
        <f>+SUM(I$9:I343)</f>
        <v>89.140316159000008</v>
      </c>
      <c r="V343" s="46">
        <f>+SUM(J$9:J343)</f>
        <v>79.766441298999965</v>
      </c>
      <c r="W343" s="46">
        <f>+SUM(K$9:K343)</f>
        <v>89.295481054999897</v>
      </c>
      <c r="X343" s="46">
        <f>+SUM(L$9:L343)</f>
        <v>90.102222399999647</v>
      </c>
      <c r="Y343" s="46">
        <f>+SUM(M$9:M343)</f>
        <v>90.012936950000068</v>
      </c>
      <c r="Z343" s="46">
        <f>+SUM(N$9:N343)</f>
        <v>83.047421062999931</v>
      </c>
      <c r="AA343" s="46">
        <f>+SUM(O$9:O343)</f>
        <v>87.454632669000034</v>
      </c>
      <c r="AB343" s="46">
        <f>+SUM(P$9:P343)</f>
        <v>87.316988828900065</v>
      </c>
      <c r="AC343" s="46">
        <f>+SUM(Q$9:Q343)</f>
        <v>80.225424367999864</v>
      </c>
    </row>
    <row r="344" spans="2:29" ht="14.25" x14ac:dyDescent="0.2">
      <c r="B344" s="31">
        <v>336</v>
      </c>
      <c r="C344" s="31">
        <v>63</v>
      </c>
      <c r="D344" s="48">
        <f t="shared" si="6"/>
        <v>44897</v>
      </c>
      <c r="E344" s="31" t="str">
        <f>VLOOKUP(WEEKDAY(D344),'help sheet'!$A$1:$B$7,2,FALSE)</f>
        <v xml:space="preserve">Παρασκευή </v>
      </c>
      <c r="F344" s="31">
        <v>336</v>
      </c>
      <c r="G344" s="30" t="s">
        <v>10</v>
      </c>
      <c r="H344" s="49">
        <f>VLOOKUP(B344,'c constant values '!$A$3:$N$368,4,FALSE)*'help sheet'!$D$11</f>
        <v>0.61946078999999998</v>
      </c>
      <c r="I344" s="49">
        <f>VLOOKUP(B344,'c constant values '!$A$3:$O$368,6,FALSE)*'help sheet'!$E$11+VLOOKUP('TKK 2022'!B344,'c constant values '!$A$3:$O$368,10,FALSE)*'help sheet'!$E$12</f>
        <v>0.364758205</v>
      </c>
      <c r="J344" s="49">
        <f>VLOOKUP(B344,'c constant values '!$A$3:$O$368,4,FALSE)*'help sheet'!$F$11+VLOOKUP('TKK 2022'!B344,'c constant values '!$A$3:$O$368,10,FALSE)*'help sheet'!$F$12</f>
        <v>0.58969555000000007</v>
      </c>
      <c r="K344" s="49">
        <f>VLOOKUP(B344,'c constant values '!$A$3:$O$368,4,FALSE)*'help sheet'!$G$11+VLOOKUP(B344,'c constant values '!$A$3:$O$368,11,FALSE)*'help sheet'!$G$14</f>
        <v>0.30973040000000002</v>
      </c>
      <c r="L344" s="49">
        <f>VLOOKUP(B344,'c constant values '!$A$3:$O$368,12,FALSE)*'help sheet'!$H$13</f>
        <v>0.32992592999999998</v>
      </c>
      <c r="M344" s="49">
        <f>VLOOKUP(B344,'c constant values '!$A$3:$O$368,13,FALSE)*'help sheet'!$I$13</f>
        <v>0.39948254999999999</v>
      </c>
      <c r="N344" s="49">
        <f>VLOOKUP(B344,'c constant values '!$A$3:$O$368,8,FALSE)*'help sheet'!$J$11+VLOOKUP('TKK 2022'!B344,'c constant values '!$A$3:$O$368,14,FALSE)*'help sheet'!$J$13</f>
        <v>0.75619136399999998</v>
      </c>
      <c r="O344" s="49">
        <f>VLOOKUP(B344,'c constant values '!$A$3:$O$368,4,FALSE)*'help sheet'!$K$11+VLOOKUP('TKK 2022'!B344,'c constant values '!$A$3:$O$368,12,FALSE)*'help sheet'!$K$13</f>
        <v>0.39651894779999997</v>
      </c>
      <c r="P344" s="49">
        <f>VLOOKUP(B344,'c constant values '!$A$3:$O$368,6,FALSE)*'help sheet'!$L$11+VLOOKUP('TKK 2022'!B344,'c constant values '!$A$3:$O$368,13,FALSE)*'help sheet'!$L$13</f>
        <v>0.48040206770000005</v>
      </c>
      <c r="Q344" s="49">
        <f>VLOOKUP(B344,'c constant values '!$A$3:$O$368,8,FALSE)*'help sheet'!$M$11+VLOOKUP('TKK 2022'!B344,'c constant values '!$A$3:$O$368,14,FALSE)*'help sheet'!$M$13</f>
        <v>0.86212290400000002</v>
      </c>
      <c r="R344" s="29"/>
      <c r="S344" s="30" t="s">
        <v>10</v>
      </c>
      <c r="T344" s="46">
        <f>+SUM(H$9:H344)</f>
        <v>79.210423490000281</v>
      </c>
      <c r="U344" s="46">
        <f>+SUM(I$9:I344)</f>
        <v>89.505074364000009</v>
      </c>
      <c r="V344" s="46">
        <f>+SUM(J$9:J344)</f>
        <v>80.356136848999967</v>
      </c>
      <c r="W344" s="46">
        <f>+SUM(K$9:K344)</f>
        <v>89.605211454999903</v>
      </c>
      <c r="X344" s="46">
        <f>+SUM(L$9:L344)</f>
        <v>90.432148329999649</v>
      </c>
      <c r="Y344" s="46">
        <f>+SUM(M$9:M344)</f>
        <v>90.41241950000007</v>
      </c>
      <c r="Z344" s="46">
        <f>+SUM(N$9:N344)</f>
        <v>83.803612426999933</v>
      </c>
      <c r="AA344" s="46">
        <f>+SUM(O$9:O344)</f>
        <v>87.851151616800038</v>
      </c>
      <c r="AB344" s="46">
        <f>+SUM(P$9:P344)</f>
        <v>87.797390896600064</v>
      </c>
      <c r="AC344" s="46">
        <f>+SUM(Q$9:Q344)</f>
        <v>81.087547271999867</v>
      </c>
    </row>
    <row r="345" spans="2:29" ht="14.25" x14ac:dyDescent="0.2">
      <c r="B345" s="31">
        <v>337</v>
      </c>
      <c r="C345" s="31">
        <v>64</v>
      </c>
      <c r="D345" s="48">
        <f t="shared" si="6"/>
        <v>44898</v>
      </c>
      <c r="E345" s="31" t="str">
        <f>VLOOKUP(WEEKDAY(D345),'help sheet'!$A$1:$B$7,2,FALSE)</f>
        <v>Σάββατο</v>
      </c>
      <c r="F345" s="31">
        <v>337</v>
      </c>
      <c r="G345" s="30" t="s">
        <v>10</v>
      </c>
      <c r="H345" s="49">
        <f>VLOOKUP(B345,'c constant values '!$A$3:$N$368,4,FALSE)*'help sheet'!$D$11</f>
        <v>0.63332407999999996</v>
      </c>
      <c r="I345" s="49">
        <f>VLOOKUP(B345,'c constant values '!$A$3:$O$368,6,FALSE)*'help sheet'!$E$11+VLOOKUP('TKK 2022'!B345,'c constant values '!$A$3:$O$368,10,FALSE)*'help sheet'!$E$12</f>
        <v>0.366439601</v>
      </c>
      <c r="J345" s="49">
        <f>VLOOKUP(B345,'c constant values '!$A$3:$O$368,4,FALSE)*'help sheet'!$F$11+VLOOKUP('TKK 2022'!B345,'c constant values '!$A$3:$O$368,10,FALSE)*'help sheet'!$F$12</f>
        <v>0.60217251100000002</v>
      </c>
      <c r="K345" s="49">
        <f>VLOOKUP(B345,'c constant values '!$A$3:$O$368,4,FALSE)*'help sheet'!$G$11+VLOOKUP(B345,'c constant values '!$A$3:$O$368,11,FALSE)*'help sheet'!$G$14</f>
        <v>0.316662045</v>
      </c>
      <c r="L345" s="49">
        <f>VLOOKUP(B345,'c constant values '!$A$3:$O$368,12,FALSE)*'help sheet'!$H$13</f>
        <v>0.32992592999999998</v>
      </c>
      <c r="M345" s="49">
        <f>VLOOKUP(B345,'c constant values '!$A$3:$O$368,13,FALSE)*'help sheet'!$I$13</f>
        <v>0.39948254999999999</v>
      </c>
      <c r="N345" s="49">
        <f>VLOOKUP(B345,'c constant values '!$A$3:$O$368,8,FALSE)*'help sheet'!$J$11+VLOOKUP('TKK 2022'!B345,'c constant values '!$A$3:$O$368,14,FALSE)*'help sheet'!$J$13</f>
        <v>1E-8</v>
      </c>
      <c r="O345" s="49">
        <f>VLOOKUP(B345,'c constant values '!$A$3:$O$368,4,FALSE)*'help sheet'!$K$11+VLOOKUP('TKK 2022'!B345,'c constant values '!$A$3:$O$368,12,FALSE)*'help sheet'!$K$13</f>
        <v>0.39970750449999998</v>
      </c>
      <c r="P345" s="49">
        <f>VLOOKUP(B345,'c constant values '!$A$3:$O$368,6,FALSE)*'help sheet'!$L$11+VLOOKUP('TKK 2022'!B345,'c constant values '!$A$3:$O$368,13,FALSE)*'help sheet'!$L$13</f>
        <v>0.48426927850000001</v>
      </c>
      <c r="Q345" s="49">
        <f>VLOOKUP(B345,'c constant values '!$A$3:$O$368,8,FALSE)*'help sheet'!$M$11+VLOOKUP('TKK 2022'!B345,'c constant values '!$A$3:$O$368,14,FALSE)*'help sheet'!$M$13</f>
        <v>1.0000000000000002E-8</v>
      </c>
      <c r="R345" s="29"/>
      <c r="S345" s="30" t="s">
        <v>10</v>
      </c>
      <c r="T345" s="46">
        <f>+SUM(H$9:H345)</f>
        <v>79.843747570000275</v>
      </c>
      <c r="U345" s="46">
        <f>+SUM(I$9:I345)</f>
        <v>89.871513965000005</v>
      </c>
      <c r="V345" s="46">
        <f>+SUM(J$9:J345)</f>
        <v>80.958309359999973</v>
      </c>
      <c r="W345" s="46">
        <f>+SUM(K$9:K345)</f>
        <v>89.921873499999904</v>
      </c>
      <c r="X345" s="46">
        <f>+SUM(L$9:L345)</f>
        <v>90.76207425999965</v>
      </c>
      <c r="Y345" s="46">
        <f>+SUM(M$9:M345)</f>
        <v>90.811902050000072</v>
      </c>
      <c r="Z345" s="46">
        <f>+SUM(N$9:N345)</f>
        <v>83.803612436999927</v>
      </c>
      <c r="AA345" s="46">
        <f>+SUM(O$9:O345)</f>
        <v>88.250859121300039</v>
      </c>
      <c r="AB345" s="46">
        <f>+SUM(P$9:P345)</f>
        <v>88.281660175100058</v>
      </c>
      <c r="AC345" s="46">
        <f>+SUM(Q$9:Q345)</f>
        <v>81.087547281999861</v>
      </c>
    </row>
    <row r="346" spans="2:29" ht="14.25" x14ac:dyDescent="0.2">
      <c r="B346" s="31">
        <v>338</v>
      </c>
      <c r="C346" s="31">
        <v>65</v>
      </c>
      <c r="D346" s="48">
        <f t="shared" si="6"/>
        <v>44899</v>
      </c>
      <c r="E346" s="31" t="str">
        <f>VLOOKUP(WEEKDAY(D346),'help sheet'!$A$1:$B$7,2,FALSE)</f>
        <v>Κυριακή</v>
      </c>
      <c r="F346" s="31">
        <v>338</v>
      </c>
      <c r="G346" s="30" t="s">
        <v>10</v>
      </c>
      <c r="H346" s="49">
        <f>VLOOKUP(B346,'c constant values '!$A$3:$N$368,4,FALSE)*'help sheet'!$D$11</f>
        <v>0.63332407999999996</v>
      </c>
      <c r="I346" s="49">
        <f>VLOOKUP(B346,'c constant values '!$A$3:$O$368,6,FALSE)*'help sheet'!$E$11+VLOOKUP('TKK 2022'!B346,'c constant values '!$A$3:$O$368,10,FALSE)*'help sheet'!$E$12</f>
        <v>0.28962755200000001</v>
      </c>
      <c r="J346" s="49">
        <f>VLOOKUP(B346,'c constant values '!$A$3:$O$368,4,FALSE)*'help sheet'!$F$11+VLOOKUP('TKK 2022'!B346,'c constant values '!$A$3:$O$368,10,FALSE)*'help sheet'!$F$12</f>
        <v>0.60217251100000002</v>
      </c>
      <c r="K346" s="49">
        <f>VLOOKUP(B346,'c constant values '!$A$3:$O$368,4,FALSE)*'help sheet'!$G$11+VLOOKUP(B346,'c constant values '!$A$3:$O$368,11,FALSE)*'help sheet'!$G$14</f>
        <v>0.316662045</v>
      </c>
      <c r="L346" s="49">
        <f>VLOOKUP(B346,'c constant values '!$A$3:$O$368,12,FALSE)*'help sheet'!$H$13</f>
        <v>0.32992592999999998</v>
      </c>
      <c r="M346" s="49">
        <f>VLOOKUP(B346,'c constant values '!$A$3:$O$368,13,FALSE)*'help sheet'!$I$13</f>
        <v>1E-8</v>
      </c>
      <c r="N346" s="49">
        <f>VLOOKUP(B346,'c constant values '!$A$3:$O$368,8,FALSE)*'help sheet'!$J$11+VLOOKUP('TKK 2022'!B346,'c constant values '!$A$3:$O$368,14,FALSE)*'help sheet'!$J$13</f>
        <v>1E-8</v>
      </c>
      <c r="O346" s="49">
        <f>VLOOKUP(B346,'c constant values '!$A$3:$O$368,4,FALSE)*'help sheet'!$K$11+VLOOKUP('TKK 2022'!B346,'c constant values '!$A$3:$O$368,12,FALSE)*'help sheet'!$K$13</f>
        <v>0.39970750449999998</v>
      </c>
      <c r="P346" s="49">
        <f>VLOOKUP(B346,'c constant values '!$A$3:$O$368,6,FALSE)*'help sheet'!$L$11+VLOOKUP('TKK 2022'!B346,'c constant values '!$A$3:$O$368,13,FALSE)*'help sheet'!$L$13</f>
        <v>1.0000000000000002E-8</v>
      </c>
      <c r="Q346" s="49">
        <f>VLOOKUP(B346,'c constant values '!$A$3:$O$368,8,FALSE)*'help sheet'!$M$11+VLOOKUP('TKK 2022'!B346,'c constant values '!$A$3:$O$368,14,FALSE)*'help sheet'!$M$13</f>
        <v>1.0000000000000002E-8</v>
      </c>
      <c r="R346" s="29"/>
      <c r="S346" s="30" t="s">
        <v>10</v>
      </c>
      <c r="T346" s="46">
        <f>+SUM(H$9:H346)</f>
        <v>80.477071650000269</v>
      </c>
      <c r="U346" s="46">
        <f>+SUM(I$9:I346)</f>
        <v>90.161141517000004</v>
      </c>
      <c r="V346" s="46">
        <f>+SUM(J$9:J346)</f>
        <v>81.560481870999979</v>
      </c>
      <c r="W346" s="46">
        <f>+SUM(K$9:K346)</f>
        <v>90.238535544999905</v>
      </c>
      <c r="X346" s="46">
        <f>+SUM(L$9:L346)</f>
        <v>91.092000189999652</v>
      </c>
      <c r="Y346" s="46">
        <f>+SUM(M$9:M346)</f>
        <v>90.811902060000065</v>
      </c>
      <c r="Z346" s="46">
        <f>+SUM(N$9:N346)</f>
        <v>83.803612446999921</v>
      </c>
      <c r="AA346" s="46">
        <f>+SUM(O$9:O346)</f>
        <v>88.650566625800039</v>
      </c>
      <c r="AB346" s="46">
        <f>+SUM(P$9:P346)</f>
        <v>88.281660185100051</v>
      </c>
      <c r="AC346" s="46">
        <f>+SUM(Q$9:Q346)</f>
        <v>81.087547291999854</v>
      </c>
    </row>
    <row r="347" spans="2:29" ht="14.25" x14ac:dyDescent="0.2">
      <c r="B347" s="31">
        <v>339</v>
      </c>
      <c r="C347" s="31">
        <v>66</v>
      </c>
      <c r="D347" s="48">
        <f t="shared" si="6"/>
        <v>44900</v>
      </c>
      <c r="E347" s="31" t="str">
        <f>VLOOKUP(WEEKDAY(D347),'help sheet'!$A$1:$B$7,2,FALSE)</f>
        <v>Δευτέρα</v>
      </c>
      <c r="F347" s="31">
        <v>339</v>
      </c>
      <c r="G347" s="30" t="s">
        <v>10</v>
      </c>
      <c r="H347" s="49">
        <f>VLOOKUP(B347,'c constant values '!$A$3:$N$368,4,FALSE)*'help sheet'!$D$11</f>
        <v>0.63332407999999996</v>
      </c>
      <c r="I347" s="49">
        <f>VLOOKUP(B347,'c constant values '!$A$3:$O$368,6,FALSE)*'help sheet'!$E$11+VLOOKUP('TKK 2022'!B347,'c constant values '!$A$3:$O$368,10,FALSE)*'help sheet'!$E$12</f>
        <v>0.366439601</v>
      </c>
      <c r="J347" s="49">
        <f>VLOOKUP(B347,'c constant values '!$A$3:$O$368,4,FALSE)*'help sheet'!$F$11+VLOOKUP('TKK 2022'!B347,'c constant values '!$A$3:$O$368,10,FALSE)*'help sheet'!$F$12</f>
        <v>0.60217251100000002</v>
      </c>
      <c r="K347" s="49">
        <f>VLOOKUP(B347,'c constant values '!$A$3:$O$368,4,FALSE)*'help sheet'!$G$11+VLOOKUP(B347,'c constant values '!$A$3:$O$368,11,FALSE)*'help sheet'!$G$14</f>
        <v>0.316662045</v>
      </c>
      <c r="L347" s="49">
        <f>VLOOKUP(B347,'c constant values '!$A$3:$O$368,12,FALSE)*'help sheet'!$H$13</f>
        <v>0.32992592999999998</v>
      </c>
      <c r="M347" s="49">
        <f>VLOOKUP(B347,'c constant values '!$A$3:$O$368,13,FALSE)*'help sheet'!$I$13</f>
        <v>0.39948254999999999</v>
      </c>
      <c r="N347" s="49">
        <f>VLOOKUP(B347,'c constant values '!$A$3:$O$368,8,FALSE)*'help sheet'!$J$11+VLOOKUP('TKK 2022'!B347,'c constant values '!$A$3:$O$368,14,FALSE)*'help sheet'!$J$13</f>
        <v>0.76934883949999999</v>
      </c>
      <c r="O347" s="49">
        <f>VLOOKUP(B347,'c constant values '!$A$3:$O$368,4,FALSE)*'help sheet'!$K$11+VLOOKUP('TKK 2022'!B347,'c constant values '!$A$3:$O$368,12,FALSE)*'help sheet'!$K$13</f>
        <v>0.39970750449999998</v>
      </c>
      <c r="P347" s="49">
        <f>VLOOKUP(B347,'c constant values '!$A$3:$O$368,6,FALSE)*'help sheet'!$L$11+VLOOKUP('TKK 2022'!B347,'c constant values '!$A$3:$O$368,13,FALSE)*'help sheet'!$L$13</f>
        <v>0.48426927850000001</v>
      </c>
      <c r="Q347" s="49">
        <f>VLOOKUP(B347,'c constant values '!$A$3:$O$368,8,FALSE)*'help sheet'!$M$11+VLOOKUP('TKK 2022'!B347,'c constant values '!$A$3:$O$368,14,FALSE)*'help sheet'!$M$13</f>
        <v>0.88034094699999998</v>
      </c>
      <c r="R347" s="29"/>
      <c r="S347" s="30" t="s">
        <v>10</v>
      </c>
      <c r="T347" s="46">
        <f>+SUM(H$9:H347)</f>
        <v>81.110395730000263</v>
      </c>
      <c r="U347" s="46">
        <f>+SUM(I$9:I347)</f>
        <v>90.527581118000001</v>
      </c>
      <c r="V347" s="46">
        <f>+SUM(J$9:J347)</f>
        <v>82.162654381999985</v>
      </c>
      <c r="W347" s="46">
        <f>+SUM(K$9:K347)</f>
        <v>90.555197589999906</v>
      </c>
      <c r="X347" s="46">
        <f>+SUM(L$9:L347)</f>
        <v>91.421926119999654</v>
      </c>
      <c r="Y347" s="46">
        <f>+SUM(M$9:M347)</f>
        <v>91.211384610000067</v>
      </c>
      <c r="Z347" s="46">
        <f>+SUM(N$9:N347)</f>
        <v>84.572961286499918</v>
      </c>
      <c r="AA347" s="46">
        <f>+SUM(O$9:O347)</f>
        <v>89.050274130300039</v>
      </c>
      <c r="AB347" s="46">
        <f>+SUM(P$9:P347)</f>
        <v>88.765929463600045</v>
      </c>
      <c r="AC347" s="46">
        <f>+SUM(Q$9:Q347)</f>
        <v>81.967888238999848</v>
      </c>
    </row>
    <row r="348" spans="2:29" ht="14.25" x14ac:dyDescent="0.2">
      <c r="B348" s="31">
        <v>340</v>
      </c>
      <c r="C348" s="31">
        <v>67</v>
      </c>
      <c r="D348" s="48">
        <f t="shared" si="6"/>
        <v>44901</v>
      </c>
      <c r="E348" s="31" t="str">
        <f>VLOOKUP(WEEKDAY(D348),'help sheet'!$A$1:$B$7,2,FALSE)</f>
        <v>Τρίτη</v>
      </c>
      <c r="F348" s="31">
        <v>340</v>
      </c>
      <c r="G348" s="30" t="s">
        <v>10</v>
      </c>
      <c r="H348" s="49">
        <f>VLOOKUP(B348,'c constant values '!$A$3:$N$368,4,FALSE)*'help sheet'!$D$11</f>
        <v>0.63332407999999996</v>
      </c>
      <c r="I348" s="49">
        <f>VLOOKUP(B348,'c constant values '!$A$3:$O$368,6,FALSE)*'help sheet'!$E$11+VLOOKUP('TKK 2022'!B348,'c constant values '!$A$3:$O$368,10,FALSE)*'help sheet'!$E$12</f>
        <v>0.366439601</v>
      </c>
      <c r="J348" s="49">
        <f>VLOOKUP(B348,'c constant values '!$A$3:$O$368,4,FALSE)*'help sheet'!$F$11+VLOOKUP('TKK 2022'!B348,'c constant values '!$A$3:$O$368,10,FALSE)*'help sheet'!$F$12</f>
        <v>0.60217251100000002</v>
      </c>
      <c r="K348" s="49">
        <f>VLOOKUP(B348,'c constant values '!$A$3:$O$368,4,FALSE)*'help sheet'!$G$11+VLOOKUP(B348,'c constant values '!$A$3:$O$368,11,FALSE)*'help sheet'!$G$14</f>
        <v>0.316662045</v>
      </c>
      <c r="L348" s="49">
        <f>VLOOKUP(B348,'c constant values '!$A$3:$O$368,12,FALSE)*'help sheet'!$H$13</f>
        <v>0.32992592999999998</v>
      </c>
      <c r="M348" s="49">
        <f>VLOOKUP(B348,'c constant values '!$A$3:$O$368,13,FALSE)*'help sheet'!$I$13</f>
        <v>0.39948254999999999</v>
      </c>
      <c r="N348" s="49">
        <f>VLOOKUP(B348,'c constant values '!$A$3:$O$368,8,FALSE)*'help sheet'!$J$11+VLOOKUP('TKK 2022'!B348,'c constant values '!$A$3:$O$368,14,FALSE)*'help sheet'!$J$13</f>
        <v>0.76934883949999999</v>
      </c>
      <c r="O348" s="49">
        <f>VLOOKUP(B348,'c constant values '!$A$3:$O$368,4,FALSE)*'help sheet'!$K$11+VLOOKUP('TKK 2022'!B348,'c constant values '!$A$3:$O$368,12,FALSE)*'help sheet'!$K$13</f>
        <v>0.39970750449999998</v>
      </c>
      <c r="P348" s="49">
        <f>VLOOKUP(B348,'c constant values '!$A$3:$O$368,6,FALSE)*'help sheet'!$L$11+VLOOKUP('TKK 2022'!B348,'c constant values '!$A$3:$O$368,13,FALSE)*'help sheet'!$L$13</f>
        <v>0.48426927850000001</v>
      </c>
      <c r="Q348" s="49">
        <f>VLOOKUP(B348,'c constant values '!$A$3:$O$368,8,FALSE)*'help sheet'!$M$11+VLOOKUP('TKK 2022'!B348,'c constant values '!$A$3:$O$368,14,FALSE)*'help sheet'!$M$13</f>
        <v>0.88034094699999998</v>
      </c>
      <c r="R348" s="29"/>
      <c r="S348" s="30" t="s">
        <v>10</v>
      </c>
      <c r="T348" s="46">
        <f>+SUM(H$9:H348)</f>
        <v>81.743719810000258</v>
      </c>
      <c r="U348" s="46">
        <f>+SUM(I$9:I348)</f>
        <v>90.894020718999997</v>
      </c>
      <c r="V348" s="46">
        <f>+SUM(J$9:J348)</f>
        <v>82.764826892999992</v>
      </c>
      <c r="W348" s="46">
        <f>+SUM(K$9:K348)</f>
        <v>90.871859634999907</v>
      </c>
      <c r="X348" s="46">
        <f>+SUM(L$9:L348)</f>
        <v>91.751852049999655</v>
      </c>
      <c r="Y348" s="46">
        <f>+SUM(M$9:M348)</f>
        <v>91.610867160000069</v>
      </c>
      <c r="Z348" s="46">
        <f>+SUM(N$9:N348)</f>
        <v>85.342310125999916</v>
      </c>
      <c r="AA348" s="46">
        <f>+SUM(O$9:O348)</f>
        <v>89.449981634800039</v>
      </c>
      <c r="AB348" s="46">
        <f>+SUM(P$9:P348)</f>
        <v>89.250198742100039</v>
      </c>
      <c r="AC348" s="46">
        <f>+SUM(Q$9:Q348)</f>
        <v>82.848229185999841</v>
      </c>
    </row>
    <row r="349" spans="2:29" ht="14.25" x14ac:dyDescent="0.2">
      <c r="B349" s="31">
        <v>341</v>
      </c>
      <c r="C349" s="31">
        <v>68</v>
      </c>
      <c r="D349" s="48">
        <f t="shared" si="6"/>
        <v>44902</v>
      </c>
      <c r="E349" s="31" t="str">
        <f>VLOOKUP(WEEKDAY(D349),'help sheet'!$A$1:$B$7,2,FALSE)</f>
        <v>Τετάρτη</v>
      </c>
      <c r="F349" s="31">
        <v>341</v>
      </c>
      <c r="G349" s="30" t="s">
        <v>10</v>
      </c>
      <c r="H349" s="49">
        <f>VLOOKUP(B349,'c constant values '!$A$3:$N$368,4,FALSE)*'help sheet'!$D$11</f>
        <v>0.63332407999999996</v>
      </c>
      <c r="I349" s="49">
        <f>VLOOKUP(B349,'c constant values '!$A$3:$O$368,6,FALSE)*'help sheet'!$E$11+VLOOKUP('TKK 2022'!B349,'c constant values '!$A$3:$O$368,10,FALSE)*'help sheet'!$E$12</f>
        <v>0.366439601</v>
      </c>
      <c r="J349" s="49">
        <f>VLOOKUP(B349,'c constant values '!$A$3:$O$368,4,FALSE)*'help sheet'!$F$11+VLOOKUP('TKK 2022'!B349,'c constant values '!$A$3:$O$368,10,FALSE)*'help sheet'!$F$12</f>
        <v>0.60217251100000002</v>
      </c>
      <c r="K349" s="49">
        <f>VLOOKUP(B349,'c constant values '!$A$3:$O$368,4,FALSE)*'help sheet'!$G$11+VLOOKUP(B349,'c constant values '!$A$3:$O$368,11,FALSE)*'help sheet'!$G$14</f>
        <v>0.316662045</v>
      </c>
      <c r="L349" s="49">
        <f>VLOOKUP(B349,'c constant values '!$A$3:$O$368,12,FALSE)*'help sheet'!$H$13</f>
        <v>0.32992592999999998</v>
      </c>
      <c r="M349" s="49">
        <f>VLOOKUP(B349,'c constant values '!$A$3:$O$368,13,FALSE)*'help sheet'!$I$13</f>
        <v>0.39948254999999999</v>
      </c>
      <c r="N349" s="49">
        <f>VLOOKUP(B349,'c constant values '!$A$3:$O$368,8,FALSE)*'help sheet'!$J$11+VLOOKUP('TKK 2022'!B349,'c constant values '!$A$3:$O$368,14,FALSE)*'help sheet'!$J$13</f>
        <v>0.76934883949999999</v>
      </c>
      <c r="O349" s="49">
        <f>VLOOKUP(B349,'c constant values '!$A$3:$O$368,4,FALSE)*'help sheet'!$K$11+VLOOKUP('TKK 2022'!B349,'c constant values '!$A$3:$O$368,12,FALSE)*'help sheet'!$K$13</f>
        <v>0.39970750449999998</v>
      </c>
      <c r="P349" s="49">
        <f>VLOOKUP(B349,'c constant values '!$A$3:$O$368,6,FALSE)*'help sheet'!$L$11+VLOOKUP('TKK 2022'!B349,'c constant values '!$A$3:$O$368,13,FALSE)*'help sheet'!$L$13</f>
        <v>0.48426927850000001</v>
      </c>
      <c r="Q349" s="49">
        <f>VLOOKUP(B349,'c constant values '!$A$3:$O$368,8,FALSE)*'help sheet'!$M$11+VLOOKUP('TKK 2022'!B349,'c constant values '!$A$3:$O$368,14,FALSE)*'help sheet'!$M$13</f>
        <v>0.88034094699999998</v>
      </c>
      <c r="R349" s="29"/>
      <c r="S349" s="30" t="s">
        <v>10</v>
      </c>
      <c r="T349" s="46">
        <f>+SUM(H$9:H349)</f>
        <v>82.377043890000252</v>
      </c>
      <c r="U349" s="46">
        <f>+SUM(I$9:I349)</f>
        <v>91.260460319999993</v>
      </c>
      <c r="V349" s="46">
        <f>+SUM(J$9:J349)</f>
        <v>83.366999403999998</v>
      </c>
      <c r="W349" s="46">
        <f>+SUM(K$9:K349)</f>
        <v>91.188521679999909</v>
      </c>
      <c r="X349" s="46">
        <f>+SUM(L$9:L349)</f>
        <v>92.081777979999657</v>
      </c>
      <c r="Y349" s="46">
        <f>+SUM(M$9:M349)</f>
        <v>92.010349710000071</v>
      </c>
      <c r="Z349" s="46">
        <f>+SUM(N$9:N349)</f>
        <v>86.111658965499913</v>
      </c>
      <c r="AA349" s="46">
        <f>+SUM(O$9:O349)</f>
        <v>89.84968913930004</v>
      </c>
      <c r="AB349" s="46">
        <f>+SUM(P$9:P349)</f>
        <v>89.734468020600033</v>
      </c>
      <c r="AC349" s="46">
        <f>+SUM(Q$9:Q349)</f>
        <v>83.728570132999835</v>
      </c>
    </row>
    <row r="350" spans="2:29" ht="14.25" x14ac:dyDescent="0.2">
      <c r="B350" s="31">
        <v>342</v>
      </c>
      <c r="C350" s="31">
        <v>69</v>
      </c>
      <c r="D350" s="48">
        <f t="shared" si="6"/>
        <v>44903</v>
      </c>
      <c r="E350" s="31" t="str">
        <f>VLOOKUP(WEEKDAY(D350),'help sheet'!$A$1:$B$7,2,FALSE)</f>
        <v>Πέμπτη</v>
      </c>
      <c r="F350" s="31">
        <v>342</v>
      </c>
      <c r="G350" s="30" t="s">
        <v>10</v>
      </c>
      <c r="H350" s="49">
        <f>VLOOKUP(B350,'c constant values '!$A$3:$N$368,4,FALSE)*'help sheet'!$D$11</f>
        <v>0.63332407999999996</v>
      </c>
      <c r="I350" s="49">
        <f>VLOOKUP(B350,'c constant values '!$A$3:$O$368,6,FALSE)*'help sheet'!$E$11+VLOOKUP('TKK 2022'!B350,'c constant values '!$A$3:$O$368,10,FALSE)*'help sheet'!$E$12</f>
        <v>0.366439601</v>
      </c>
      <c r="J350" s="49">
        <f>VLOOKUP(B350,'c constant values '!$A$3:$O$368,4,FALSE)*'help sheet'!$F$11+VLOOKUP('TKK 2022'!B350,'c constant values '!$A$3:$O$368,10,FALSE)*'help sheet'!$F$12</f>
        <v>0.60217251100000002</v>
      </c>
      <c r="K350" s="49">
        <f>VLOOKUP(B350,'c constant values '!$A$3:$O$368,4,FALSE)*'help sheet'!$G$11+VLOOKUP(B350,'c constant values '!$A$3:$O$368,11,FALSE)*'help sheet'!$G$14</f>
        <v>0.316662045</v>
      </c>
      <c r="L350" s="49">
        <f>VLOOKUP(B350,'c constant values '!$A$3:$O$368,12,FALSE)*'help sheet'!$H$13</f>
        <v>0.32992592999999998</v>
      </c>
      <c r="M350" s="49">
        <f>VLOOKUP(B350,'c constant values '!$A$3:$O$368,13,FALSE)*'help sheet'!$I$13</f>
        <v>0.39948254999999999</v>
      </c>
      <c r="N350" s="49">
        <f>VLOOKUP(B350,'c constant values '!$A$3:$O$368,8,FALSE)*'help sheet'!$J$11+VLOOKUP('TKK 2022'!B350,'c constant values '!$A$3:$O$368,14,FALSE)*'help sheet'!$J$13</f>
        <v>0.76934883949999999</v>
      </c>
      <c r="O350" s="49">
        <f>VLOOKUP(B350,'c constant values '!$A$3:$O$368,4,FALSE)*'help sheet'!$K$11+VLOOKUP('TKK 2022'!B350,'c constant values '!$A$3:$O$368,12,FALSE)*'help sheet'!$K$13</f>
        <v>0.39970750449999998</v>
      </c>
      <c r="P350" s="49">
        <f>VLOOKUP(B350,'c constant values '!$A$3:$O$368,6,FALSE)*'help sheet'!$L$11+VLOOKUP('TKK 2022'!B350,'c constant values '!$A$3:$O$368,13,FALSE)*'help sheet'!$L$13</f>
        <v>0.48426927850000001</v>
      </c>
      <c r="Q350" s="49">
        <f>VLOOKUP(B350,'c constant values '!$A$3:$O$368,8,FALSE)*'help sheet'!$M$11+VLOOKUP('TKK 2022'!B350,'c constant values '!$A$3:$O$368,14,FALSE)*'help sheet'!$M$13</f>
        <v>0.88034094699999998</v>
      </c>
      <c r="R350" s="29"/>
      <c r="S350" s="30" t="s">
        <v>10</v>
      </c>
      <c r="T350" s="46">
        <f>+SUM(H$9:H350)</f>
        <v>83.010367970000246</v>
      </c>
      <c r="U350" s="46">
        <f>+SUM(I$9:I350)</f>
        <v>91.626899920999989</v>
      </c>
      <c r="V350" s="46">
        <f>+SUM(J$9:J350)</f>
        <v>83.969171915000004</v>
      </c>
      <c r="W350" s="46">
        <f>+SUM(K$9:K350)</f>
        <v>91.50518372499991</v>
      </c>
      <c r="X350" s="46">
        <f>+SUM(L$9:L350)</f>
        <v>92.411703909999659</v>
      </c>
      <c r="Y350" s="46">
        <f>+SUM(M$9:M350)</f>
        <v>92.409832260000073</v>
      </c>
      <c r="Z350" s="46">
        <f>+SUM(N$9:N350)</f>
        <v>86.881007804999911</v>
      </c>
      <c r="AA350" s="46">
        <f>+SUM(O$9:O350)</f>
        <v>90.24939664380004</v>
      </c>
      <c r="AB350" s="46">
        <f>+SUM(P$9:P350)</f>
        <v>90.218737299100027</v>
      </c>
      <c r="AC350" s="46">
        <f>+SUM(Q$9:Q350)</f>
        <v>84.608911079999828</v>
      </c>
    </row>
    <row r="351" spans="2:29" ht="14.25" x14ac:dyDescent="0.2">
      <c r="B351" s="31">
        <v>343</v>
      </c>
      <c r="C351" s="31">
        <v>70</v>
      </c>
      <c r="D351" s="48">
        <f t="shared" si="6"/>
        <v>44904</v>
      </c>
      <c r="E351" s="31" t="str">
        <f>VLOOKUP(WEEKDAY(D351),'help sheet'!$A$1:$B$7,2,FALSE)</f>
        <v xml:space="preserve">Παρασκευή </v>
      </c>
      <c r="F351" s="31">
        <v>343</v>
      </c>
      <c r="G351" s="30" t="s">
        <v>10</v>
      </c>
      <c r="H351" s="49">
        <f>VLOOKUP(B351,'c constant values '!$A$3:$N$368,4,FALSE)*'help sheet'!$D$11</f>
        <v>0.63332407999999996</v>
      </c>
      <c r="I351" s="49">
        <f>VLOOKUP(B351,'c constant values '!$A$3:$O$368,6,FALSE)*'help sheet'!$E$11+VLOOKUP('TKK 2022'!B351,'c constant values '!$A$3:$O$368,10,FALSE)*'help sheet'!$E$12</f>
        <v>0.366439601</v>
      </c>
      <c r="J351" s="49">
        <f>VLOOKUP(B351,'c constant values '!$A$3:$O$368,4,FALSE)*'help sheet'!$F$11+VLOOKUP('TKK 2022'!B351,'c constant values '!$A$3:$O$368,10,FALSE)*'help sheet'!$F$12</f>
        <v>0.60217251100000002</v>
      </c>
      <c r="K351" s="49">
        <f>VLOOKUP(B351,'c constant values '!$A$3:$O$368,4,FALSE)*'help sheet'!$G$11+VLOOKUP(B351,'c constant values '!$A$3:$O$368,11,FALSE)*'help sheet'!$G$14</f>
        <v>0.316662045</v>
      </c>
      <c r="L351" s="49">
        <f>VLOOKUP(B351,'c constant values '!$A$3:$O$368,12,FALSE)*'help sheet'!$H$13</f>
        <v>0.32992592999999998</v>
      </c>
      <c r="M351" s="49">
        <f>VLOOKUP(B351,'c constant values '!$A$3:$O$368,13,FALSE)*'help sheet'!$I$13</f>
        <v>0.39948254999999999</v>
      </c>
      <c r="N351" s="49">
        <f>VLOOKUP(B351,'c constant values '!$A$3:$O$368,8,FALSE)*'help sheet'!$J$11+VLOOKUP('TKK 2022'!B351,'c constant values '!$A$3:$O$368,14,FALSE)*'help sheet'!$J$13</f>
        <v>0.76934883949999999</v>
      </c>
      <c r="O351" s="49">
        <f>VLOOKUP(B351,'c constant values '!$A$3:$O$368,4,FALSE)*'help sheet'!$K$11+VLOOKUP('TKK 2022'!B351,'c constant values '!$A$3:$O$368,12,FALSE)*'help sheet'!$K$13</f>
        <v>0.39970750449999998</v>
      </c>
      <c r="P351" s="49">
        <f>VLOOKUP(B351,'c constant values '!$A$3:$O$368,6,FALSE)*'help sheet'!$L$11+VLOOKUP('TKK 2022'!B351,'c constant values '!$A$3:$O$368,13,FALSE)*'help sheet'!$L$13</f>
        <v>0.48426927850000001</v>
      </c>
      <c r="Q351" s="49">
        <f>VLOOKUP(B351,'c constant values '!$A$3:$O$368,8,FALSE)*'help sheet'!$M$11+VLOOKUP('TKK 2022'!B351,'c constant values '!$A$3:$O$368,14,FALSE)*'help sheet'!$M$13</f>
        <v>0.88034094699999998</v>
      </c>
      <c r="R351" s="29"/>
      <c r="S351" s="30" t="s">
        <v>10</v>
      </c>
      <c r="T351" s="46">
        <f>+SUM(H$9:H351)</f>
        <v>83.64369205000024</v>
      </c>
      <c r="U351" s="46">
        <f>+SUM(I$9:I351)</f>
        <v>91.993339521999985</v>
      </c>
      <c r="V351" s="46">
        <f>+SUM(J$9:J351)</f>
        <v>84.57134442600001</v>
      </c>
      <c r="W351" s="46">
        <f>+SUM(K$9:K351)</f>
        <v>91.821845769999911</v>
      </c>
      <c r="X351" s="46">
        <f>+SUM(L$9:L351)</f>
        <v>92.741629839999661</v>
      </c>
      <c r="Y351" s="46">
        <f>+SUM(M$9:M351)</f>
        <v>92.809314810000075</v>
      </c>
      <c r="Z351" s="46">
        <f>+SUM(N$9:N351)</f>
        <v>87.650356644499908</v>
      </c>
      <c r="AA351" s="46">
        <f>+SUM(O$9:O351)</f>
        <v>90.64910414830004</v>
      </c>
      <c r="AB351" s="46">
        <f>+SUM(P$9:P351)</f>
        <v>90.703006577600021</v>
      </c>
      <c r="AC351" s="46">
        <f>+SUM(Q$9:Q351)</f>
        <v>85.489252026999822</v>
      </c>
    </row>
    <row r="352" spans="2:29" ht="14.25" x14ac:dyDescent="0.2">
      <c r="B352" s="31">
        <v>344</v>
      </c>
      <c r="C352" s="31">
        <v>71</v>
      </c>
      <c r="D352" s="48">
        <f t="shared" si="6"/>
        <v>44905</v>
      </c>
      <c r="E352" s="31" t="str">
        <f>VLOOKUP(WEEKDAY(D352),'help sheet'!$A$1:$B$7,2,FALSE)</f>
        <v>Σάββατο</v>
      </c>
      <c r="F352" s="31">
        <v>344</v>
      </c>
      <c r="G352" s="30" t="s">
        <v>10</v>
      </c>
      <c r="H352" s="49">
        <f>VLOOKUP(B352,'c constant values '!$A$3:$N$368,4,FALSE)*'help sheet'!$D$11</f>
        <v>0.63332407999999996</v>
      </c>
      <c r="I352" s="49">
        <f>VLOOKUP(B352,'c constant values '!$A$3:$O$368,6,FALSE)*'help sheet'!$E$11+VLOOKUP('TKK 2022'!B352,'c constant values '!$A$3:$O$368,10,FALSE)*'help sheet'!$E$12</f>
        <v>0.366439601</v>
      </c>
      <c r="J352" s="49">
        <f>VLOOKUP(B352,'c constant values '!$A$3:$O$368,4,FALSE)*'help sheet'!$F$11+VLOOKUP('TKK 2022'!B352,'c constant values '!$A$3:$O$368,10,FALSE)*'help sheet'!$F$12</f>
        <v>0.60217251100000002</v>
      </c>
      <c r="K352" s="49">
        <f>VLOOKUP(B352,'c constant values '!$A$3:$O$368,4,FALSE)*'help sheet'!$G$11+VLOOKUP(B352,'c constant values '!$A$3:$O$368,11,FALSE)*'help sheet'!$G$14</f>
        <v>0.316662045</v>
      </c>
      <c r="L352" s="49">
        <f>VLOOKUP(B352,'c constant values '!$A$3:$O$368,12,FALSE)*'help sheet'!$H$13</f>
        <v>0.32992592999999998</v>
      </c>
      <c r="M352" s="49">
        <f>VLOOKUP(B352,'c constant values '!$A$3:$O$368,13,FALSE)*'help sheet'!$I$13</f>
        <v>0.39948254999999999</v>
      </c>
      <c r="N352" s="49">
        <f>VLOOKUP(B352,'c constant values '!$A$3:$O$368,8,FALSE)*'help sheet'!$J$11+VLOOKUP('TKK 2022'!B352,'c constant values '!$A$3:$O$368,14,FALSE)*'help sheet'!$J$13</f>
        <v>1E-8</v>
      </c>
      <c r="O352" s="49">
        <f>VLOOKUP(B352,'c constant values '!$A$3:$O$368,4,FALSE)*'help sheet'!$K$11+VLOOKUP('TKK 2022'!B352,'c constant values '!$A$3:$O$368,12,FALSE)*'help sheet'!$K$13</f>
        <v>0.39970750449999998</v>
      </c>
      <c r="P352" s="49">
        <f>VLOOKUP(B352,'c constant values '!$A$3:$O$368,6,FALSE)*'help sheet'!$L$11+VLOOKUP('TKK 2022'!B352,'c constant values '!$A$3:$O$368,13,FALSE)*'help sheet'!$L$13</f>
        <v>0.48426927850000001</v>
      </c>
      <c r="Q352" s="49">
        <f>VLOOKUP(B352,'c constant values '!$A$3:$O$368,8,FALSE)*'help sheet'!$M$11+VLOOKUP('TKK 2022'!B352,'c constant values '!$A$3:$O$368,14,FALSE)*'help sheet'!$M$13</f>
        <v>1.0000000000000002E-8</v>
      </c>
      <c r="R352" s="29"/>
      <c r="S352" s="30" t="s">
        <v>10</v>
      </c>
      <c r="T352" s="46">
        <f>+SUM(H$9:H352)</f>
        <v>84.277016130000234</v>
      </c>
      <c r="U352" s="46">
        <f>+SUM(I$9:I352)</f>
        <v>92.359779122999981</v>
      </c>
      <c r="V352" s="46">
        <f>+SUM(J$9:J352)</f>
        <v>85.173516937000016</v>
      </c>
      <c r="W352" s="46">
        <f>+SUM(K$9:K352)</f>
        <v>92.138507814999912</v>
      </c>
      <c r="X352" s="46">
        <f>+SUM(L$9:L352)</f>
        <v>93.071555769999662</v>
      </c>
      <c r="Y352" s="46">
        <f>+SUM(M$9:M352)</f>
        <v>93.208797360000077</v>
      </c>
      <c r="Z352" s="46">
        <f>+SUM(N$9:N352)</f>
        <v>87.650356654499902</v>
      </c>
      <c r="AA352" s="46">
        <f>+SUM(O$9:O352)</f>
        <v>91.04881165280004</v>
      </c>
      <c r="AB352" s="46">
        <f>+SUM(P$9:P352)</f>
        <v>91.187275856100015</v>
      </c>
      <c r="AC352" s="46">
        <f>+SUM(Q$9:Q352)</f>
        <v>85.489252036999815</v>
      </c>
    </row>
    <row r="353" spans="2:29" ht="14.25" x14ac:dyDescent="0.2">
      <c r="B353" s="31">
        <v>345</v>
      </c>
      <c r="C353" s="31">
        <v>72</v>
      </c>
      <c r="D353" s="48">
        <f t="shared" si="6"/>
        <v>44906</v>
      </c>
      <c r="E353" s="31" t="str">
        <f>VLOOKUP(WEEKDAY(D353),'help sheet'!$A$1:$B$7,2,FALSE)</f>
        <v>Κυριακή</v>
      </c>
      <c r="F353" s="31">
        <v>345</v>
      </c>
      <c r="G353" s="30" t="s">
        <v>10</v>
      </c>
      <c r="H353" s="49">
        <f>VLOOKUP(B353,'c constant values '!$A$3:$N$368,4,FALSE)*'help sheet'!$D$11</f>
        <v>0.63332407999999996</v>
      </c>
      <c r="I353" s="49">
        <f>VLOOKUP(B353,'c constant values '!$A$3:$O$368,6,FALSE)*'help sheet'!$E$11+VLOOKUP('TKK 2022'!B353,'c constant values '!$A$3:$O$368,10,FALSE)*'help sheet'!$E$12</f>
        <v>0.28962755200000001</v>
      </c>
      <c r="J353" s="49">
        <f>VLOOKUP(B353,'c constant values '!$A$3:$O$368,4,FALSE)*'help sheet'!$F$11+VLOOKUP('TKK 2022'!B353,'c constant values '!$A$3:$O$368,10,FALSE)*'help sheet'!$F$12</f>
        <v>0.60217251100000002</v>
      </c>
      <c r="K353" s="49">
        <f>VLOOKUP(B353,'c constant values '!$A$3:$O$368,4,FALSE)*'help sheet'!$G$11+VLOOKUP(B353,'c constant values '!$A$3:$O$368,11,FALSE)*'help sheet'!$G$14</f>
        <v>0.316662045</v>
      </c>
      <c r="L353" s="49">
        <f>VLOOKUP(B353,'c constant values '!$A$3:$O$368,12,FALSE)*'help sheet'!$H$13</f>
        <v>0.32992592999999998</v>
      </c>
      <c r="M353" s="49">
        <f>VLOOKUP(B353,'c constant values '!$A$3:$O$368,13,FALSE)*'help sheet'!$I$13</f>
        <v>1E-8</v>
      </c>
      <c r="N353" s="49">
        <f>VLOOKUP(B353,'c constant values '!$A$3:$O$368,8,FALSE)*'help sheet'!$J$11+VLOOKUP('TKK 2022'!B353,'c constant values '!$A$3:$O$368,14,FALSE)*'help sheet'!$J$13</f>
        <v>1E-8</v>
      </c>
      <c r="O353" s="49">
        <f>VLOOKUP(B353,'c constant values '!$A$3:$O$368,4,FALSE)*'help sheet'!$K$11+VLOOKUP('TKK 2022'!B353,'c constant values '!$A$3:$O$368,12,FALSE)*'help sheet'!$K$13</f>
        <v>0.39970750449999998</v>
      </c>
      <c r="P353" s="49">
        <f>VLOOKUP(B353,'c constant values '!$A$3:$O$368,6,FALSE)*'help sheet'!$L$11+VLOOKUP('TKK 2022'!B353,'c constant values '!$A$3:$O$368,13,FALSE)*'help sheet'!$L$13</f>
        <v>1.0000000000000002E-8</v>
      </c>
      <c r="Q353" s="49">
        <f>VLOOKUP(B353,'c constant values '!$A$3:$O$368,8,FALSE)*'help sheet'!$M$11+VLOOKUP('TKK 2022'!B353,'c constant values '!$A$3:$O$368,14,FALSE)*'help sheet'!$M$13</f>
        <v>1.0000000000000002E-8</v>
      </c>
      <c r="R353" s="29"/>
      <c r="S353" s="30" t="s">
        <v>10</v>
      </c>
      <c r="T353" s="46">
        <f>+SUM(H$9:H353)</f>
        <v>84.910340210000228</v>
      </c>
      <c r="U353" s="46">
        <f>+SUM(I$9:I353)</f>
        <v>92.64940667499998</v>
      </c>
      <c r="V353" s="46">
        <f>+SUM(J$9:J353)</f>
        <v>85.775689448000023</v>
      </c>
      <c r="W353" s="46">
        <f>+SUM(K$9:K353)</f>
        <v>92.455169859999913</v>
      </c>
      <c r="X353" s="46">
        <f>+SUM(L$9:L353)</f>
        <v>93.401481699999664</v>
      </c>
      <c r="Y353" s="46">
        <f>+SUM(M$9:M353)</f>
        <v>93.20879737000007</v>
      </c>
      <c r="Z353" s="46">
        <f>+SUM(N$9:N353)</f>
        <v>87.650356664499895</v>
      </c>
      <c r="AA353" s="46">
        <f>+SUM(O$9:O353)</f>
        <v>91.448519157300041</v>
      </c>
      <c r="AB353" s="46">
        <f>+SUM(P$9:P353)</f>
        <v>91.187275866100009</v>
      </c>
      <c r="AC353" s="46">
        <f>+SUM(Q$9:Q353)</f>
        <v>85.489252046999809</v>
      </c>
    </row>
    <row r="354" spans="2:29" ht="14.25" x14ac:dyDescent="0.2">
      <c r="B354" s="31">
        <v>346</v>
      </c>
      <c r="C354" s="31">
        <v>73</v>
      </c>
      <c r="D354" s="48">
        <f t="shared" si="6"/>
        <v>44907</v>
      </c>
      <c r="E354" s="31" t="str">
        <f>VLOOKUP(WEEKDAY(D354),'help sheet'!$A$1:$B$7,2,FALSE)</f>
        <v>Δευτέρα</v>
      </c>
      <c r="F354" s="31">
        <v>346</v>
      </c>
      <c r="G354" s="30" t="s">
        <v>10</v>
      </c>
      <c r="H354" s="49">
        <f>VLOOKUP(B354,'c constant values '!$A$3:$N$368,4,FALSE)*'help sheet'!$D$11</f>
        <v>0.72353051999999995</v>
      </c>
      <c r="I354" s="49">
        <f>VLOOKUP(B354,'c constant values '!$A$3:$O$368,6,FALSE)*'help sheet'!$E$11+VLOOKUP('TKK 2022'!B354,'c constant values '!$A$3:$O$368,10,FALSE)*'help sheet'!$E$12</f>
        <v>0.377380194</v>
      </c>
      <c r="J354" s="49">
        <f>VLOOKUP(B354,'c constant values '!$A$3:$O$368,4,FALSE)*'help sheet'!$F$11+VLOOKUP('TKK 2022'!B354,'c constant values '!$A$3:$O$368,10,FALSE)*'help sheet'!$F$12</f>
        <v>0.683358307</v>
      </c>
      <c r="K354" s="49">
        <f>VLOOKUP(B354,'c constant values '!$A$3:$O$368,4,FALSE)*'help sheet'!$G$11+VLOOKUP(B354,'c constant values '!$A$3:$O$368,11,FALSE)*'help sheet'!$G$14</f>
        <v>0.361765265</v>
      </c>
      <c r="L354" s="49">
        <f>VLOOKUP(B354,'c constant values '!$A$3:$O$368,12,FALSE)*'help sheet'!$H$13</f>
        <v>0.32992592999999998</v>
      </c>
      <c r="M354" s="49">
        <f>VLOOKUP(B354,'c constant values '!$A$3:$O$368,13,FALSE)*'help sheet'!$I$13</f>
        <v>0.39948254999999999</v>
      </c>
      <c r="N354" s="49">
        <f>VLOOKUP(B354,'c constant values '!$A$3:$O$368,8,FALSE)*'help sheet'!$J$11+VLOOKUP('TKK 2022'!B354,'c constant values '!$A$3:$O$368,14,FALSE)*'help sheet'!$J$13</f>
        <v>0.85496258850000006</v>
      </c>
      <c r="O354" s="49">
        <f>VLOOKUP(B354,'c constant values '!$A$3:$O$368,4,FALSE)*'help sheet'!$K$11+VLOOKUP('TKK 2022'!B354,'c constant values '!$A$3:$O$368,12,FALSE)*'help sheet'!$K$13</f>
        <v>0.42045498569999995</v>
      </c>
      <c r="P354" s="49">
        <f>VLOOKUP(B354,'c constant values '!$A$3:$O$368,6,FALSE)*'help sheet'!$L$11+VLOOKUP('TKK 2022'!B354,'c constant values '!$A$3:$O$368,13,FALSE)*'help sheet'!$L$13</f>
        <v>0.50943264239999997</v>
      </c>
      <c r="Q354" s="49">
        <f>VLOOKUP(B354,'c constant values '!$A$3:$O$368,8,FALSE)*'help sheet'!$M$11+VLOOKUP('TKK 2022'!B354,'c constant values '!$A$3:$O$368,14,FALSE)*'help sheet'!$M$13</f>
        <v>0.99888306100000002</v>
      </c>
      <c r="R354" s="29"/>
      <c r="S354" s="30" t="s">
        <v>10</v>
      </c>
      <c r="T354" s="46">
        <f>+SUM(H$9:H354)</f>
        <v>85.633870730000226</v>
      </c>
      <c r="U354" s="46">
        <f>+SUM(I$9:I354)</f>
        <v>93.026786868999977</v>
      </c>
      <c r="V354" s="46">
        <f>+SUM(J$9:J354)</f>
        <v>86.459047755000029</v>
      </c>
      <c r="W354" s="46">
        <f>+SUM(K$9:K354)</f>
        <v>92.816935124999915</v>
      </c>
      <c r="X354" s="46">
        <f>+SUM(L$9:L354)</f>
        <v>93.731407629999666</v>
      </c>
      <c r="Y354" s="46">
        <f>+SUM(M$9:M354)</f>
        <v>93.608279920000072</v>
      </c>
      <c r="Z354" s="46">
        <f>+SUM(N$9:N354)</f>
        <v>88.505319252999897</v>
      </c>
      <c r="AA354" s="46">
        <f>+SUM(O$9:O354)</f>
        <v>91.868974143000045</v>
      </c>
      <c r="AB354" s="46">
        <f>+SUM(P$9:P354)</f>
        <v>91.696708508500009</v>
      </c>
      <c r="AC354" s="46">
        <f>+SUM(Q$9:Q354)</f>
        <v>86.48813510799981</v>
      </c>
    </row>
    <row r="355" spans="2:29" ht="14.25" x14ac:dyDescent="0.2">
      <c r="B355" s="31">
        <v>347</v>
      </c>
      <c r="C355" s="31">
        <v>74</v>
      </c>
      <c r="D355" s="48">
        <f t="shared" si="6"/>
        <v>44908</v>
      </c>
      <c r="E355" s="31" t="str">
        <f>VLOOKUP(WEEKDAY(D355),'help sheet'!$A$1:$B$7,2,FALSE)</f>
        <v>Τρίτη</v>
      </c>
      <c r="F355" s="31">
        <v>347</v>
      </c>
      <c r="G355" s="30" t="s">
        <v>10</v>
      </c>
      <c r="H355" s="49">
        <f>VLOOKUP(B355,'c constant values '!$A$3:$N$368,4,FALSE)*'help sheet'!$D$11</f>
        <v>0.72353051999999995</v>
      </c>
      <c r="I355" s="49">
        <f>VLOOKUP(B355,'c constant values '!$A$3:$O$368,6,FALSE)*'help sheet'!$E$11+VLOOKUP('TKK 2022'!B355,'c constant values '!$A$3:$O$368,10,FALSE)*'help sheet'!$E$12</f>
        <v>0.377380194</v>
      </c>
      <c r="J355" s="49">
        <f>VLOOKUP(B355,'c constant values '!$A$3:$O$368,4,FALSE)*'help sheet'!$F$11+VLOOKUP('TKK 2022'!B355,'c constant values '!$A$3:$O$368,10,FALSE)*'help sheet'!$F$12</f>
        <v>0.683358307</v>
      </c>
      <c r="K355" s="49">
        <f>VLOOKUP(B355,'c constant values '!$A$3:$O$368,4,FALSE)*'help sheet'!$G$11+VLOOKUP(B355,'c constant values '!$A$3:$O$368,11,FALSE)*'help sheet'!$G$14</f>
        <v>0.361765265</v>
      </c>
      <c r="L355" s="49">
        <f>VLOOKUP(B355,'c constant values '!$A$3:$O$368,12,FALSE)*'help sheet'!$H$13</f>
        <v>0.32992592999999998</v>
      </c>
      <c r="M355" s="49">
        <f>VLOOKUP(B355,'c constant values '!$A$3:$O$368,13,FALSE)*'help sheet'!$I$13</f>
        <v>0.39948254999999999</v>
      </c>
      <c r="N355" s="49">
        <f>VLOOKUP(B355,'c constant values '!$A$3:$O$368,8,FALSE)*'help sheet'!$J$11+VLOOKUP('TKK 2022'!B355,'c constant values '!$A$3:$O$368,14,FALSE)*'help sheet'!$J$13</f>
        <v>0.85496258850000006</v>
      </c>
      <c r="O355" s="49">
        <f>VLOOKUP(B355,'c constant values '!$A$3:$O$368,4,FALSE)*'help sheet'!$K$11+VLOOKUP('TKK 2022'!B355,'c constant values '!$A$3:$O$368,12,FALSE)*'help sheet'!$K$13</f>
        <v>0.42045498569999995</v>
      </c>
      <c r="P355" s="49">
        <f>VLOOKUP(B355,'c constant values '!$A$3:$O$368,6,FALSE)*'help sheet'!$L$11+VLOOKUP('TKK 2022'!B355,'c constant values '!$A$3:$O$368,13,FALSE)*'help sheet'!$L$13</f>
        <v>0.50943264239999997</v>
      </c>
      <c r="Q355" s="49">
        <f>VLOOKUP(B355,'c constant values '!$A$3:$O$368,8,FALSE)*'help sheet'!$M$11+VLOOKUP('TKK 2022'!B355,'c constant values '!$A$3:$O$368,14,FALSE)*'help sheet'!$M$13</f>
        <v>0.99888306100000002</v>
      </c>
      <c r="R355" s="29"/>
      <c r="S355" s="30" t="s">
        <v>10</v>
      </c>
      <c r="T355" s="46">
        <f>+SUM(H$9:H355)</f>
        <v>86.357401250000223</v>
      </c>
      <c r="U355" s="46">
        <f>+SUM(I$9:I355)</f>
        <v>93.404167062999974</v>
      </c>
      <c r="V355" s="46">
        <f>+SUM(J$9:J355)</f>
        <v>87.142406062000035</v>
      </c>
      <c r="W355" s="46">
        <f>+SUM(K$9:K355)</f>
        <v>93.178700389999918</v>
      </c>
      <c r="X355" s="46">
        <f>+SUM(L$9:L355)</f>
        <v>94.061333559999667</v>
      </c>
      <c r="Y355" s="46">
        <f>+SUM(M$9:M355)</f>
        <v>94.007762470000074</v>
      </c>
      <c r="Z355" s="46">
        <f>+SUM(N$9:N355)</f>
        <v>89.360281841499898</v>
      </c>
      <c r="AA355" s="46">
        <f>+SUM(O$9:O355)</f>
        <v>92.28942912870005</v>
      </c>
      <c r="AB355" s="46">
        <f>+SUM(P$9:P355)</f>
        <v>92.20614115090001</v>
      </c>
      <c r="AC355" s="46">
        <f>+SUM(Q$9:Q355)</f>
        <v>87.487018168999811</v>
      </c>
    </row>
    <row r="356" spans="2:29" ht="14.25" x14ac:dyDescent="0.2">
      <c r="B356" s="31">
        <v>348</v>
      </c>
      <c r="C356" s="31">
        <v>75</v>
      </c>
      <c r="D356" s="48">
        <f t="shared" si="6"/>
        <v>44909</v>
      </c>
      <c r="E356" s="31" t="str">
        <f>VLOOKUP(WEEKDAY(D356),'help sheet'!$A$1:$B$7,2,FALSE)</f>
        <v>Τετάρτη</v>
      </c>
      <c r="F356" s="31">
        <v>348</v>
      </c>
      <c r="G356" s="30" t="s">
        <v>10</v>
      </c>
      <c r="H356" s="49">
        <f>VLOOKUP(B356,'c constant values '!$A$3:$N$368,4,FALSE)*'help sheet'!$D$11</f>
        <v>0.72353051999999995</v>
      </c>
      <c r="I356" s="49">
        <f>VLOOKUP(B356,'c constant values '!$A$3:$O$368,6,FALSE)*'help sheet'!$E$11+VLOOKUP('TKK 2022'!B356,'c constant values '!$A$3:$O$368,10,FALSE)*'help sheet'!$E$12</f>
        <v>0.377380194</v>
      </c>
      <c r="J356" s="49">
        <f>VLOOKUP(B356,'c constant values '!$A$3:$O$368,4,FALSE)*'help sheet'!$F$11+VLOOKUP('TKK 2022'!B356,'c constant values '!$A$3:$O$368,10,FALSE)*'help sheet'!$F$12</f>
        <v>0.683358307</v>
      </c>
      <c r="K356" s="49">
        <f>VLOOKUP(B356,'c constant values '!$A$3:$O$368,4,FALSE)*'help sheet'!$G$11+VLOOKUP(B356,'c constant values '!$A$3:$O$368,11,FALSE)*'help sheet'!$G$14</f>
        <v>0.361765265</v>
      </c>
      <c r="L356" s="49">
        <f>VLOOKUP(B356,'c constant values '!$A$3:$O$368,12,FALSE)*'help sheet'!$H$13</f>
        <v>0.32992592999999998</v>
      </c>
      <c r="M356" s="49">
        <f>VLOOKUP(B356,'c constant values '!$A$3:$O$368,13,FALSE)*'help sheet'!$I$13</f>
        <v>0.39948254999999999</v>
      </c>
      <c r="N356" s="49">
        <f>VLOOKUP(B356,'c constant values '!$A$3:$O$368,8,FALSE)*'help sheet'!$J$11+VLOOKUP('TKK 2022'!B356,'c constant values '!$A$3:$O$368,14,FALSE)*'help sheet'!$J$13</f>
        <v>0.85496258850000006</v>
      </c>
      <c r="O356" s="49">
        <f>VLOOKUP(B356,'c constant values '!$A$3:$O$368,4,FALSE)*'help sheet'!$K$11+VLOOKUP('TKK 2022'!B356,'c constant values '!$A$3:$O$368,12,FALSE)*'help sheet'!$K$13</f>
        <v>0.42045498569999995</v>
      </c>
      <c r="P356" s="49">
        <f>VLOOKUP(B356,'c constant values '!$A$3:$O$368,6,FALSE)*'help sheet'!$L$11+VLOOKUP('TKK 2022'!B356,'c constant values '!$A$3:$O$368,13,FALSE)*'help sheet'!$L$13</f>
        <v>0.50943264239999997</v>
      </c>
      <c r="Q356" s="49">
        <f>VLOOKUP(B356,'c constant values '!$A$3:$O$368,8,FALSE)*'help sheet'!$M$11+VLOOKUP('TKK 2022'!B356,'c constant values '!$A$3:$O$368,14,FALSE)*'help sheet'!$M$13</f>
        <v>0.99888306100000002</v>
      </c>
      <c r="R356" s="29"/>
      <c r="S356" s="30" t="s">
        <v>10</v>
      </c>
      <c r="T356" s="46">
        <f>+SUM(H$9:H356)</f>
        <v>87.08093177000022</v>
      </c>
      <c r="U356" s="46">
        <f>+SUM(I$9:I356)</f>
        <v>93.781547256999971</v>
      </c>
      <c r="V356" s="46">
        <f>+SUM(J$9:J356)</f>
        <v>87.825764369000041</v>
      </c>
      <c r="W356" s="46">
        <f>+SUM(K$9:K356)</f>
        <v>93.54046565499992</v>
      </c>
      <c r="X356" s="46">
        <f>+SUM(L$9:L356)</f>
        <v>94.391259489999669</v>
      </c>
      <c r="Y356" s="46">
        <f>+SUM(M$9:M356)</f>
        <v>94.407245020000076</v>
      </c>
      <c r="Z356" s="46">
        <f>+SUM(N$9:N356)</f>
        <v>90.215244429999899</v>
      </c>
      <c r="AA356" s="46">
        <f>+SUM(O$9:O356)</f>
        <v>92.709884114400055</v>
      </c>
      <c r="AB356" s="46">
        <f>+SUM(P$9:P356)</f>
        <v>92.71557379330001</v>
      </c>
      <c r="AC356" s="46">
        <f>+SUM(Q$9:Q356)</f>
        <v>88.485901229999811</v>
      </c>
    </row>
    <row r="357" spans="2:29" ht="14.25" x14ac:dyDescent="0.2">
      <c r="B357" s="31">
        <v>349</v>
      </c>
      <c r="C357" s="31">
        <v>76</v>
      </c>
      <c r="D357" s="48">
        <f t="shared" si="6"/>
        <v>44910</v>
      </c>
      <c r="E357" s="31" t="str">
        <f>VLOOKUP(WEEKDAY(D357),'help sheet'!$A$1:$B$7,2,FALSE)</f>
        <v>Πέμπτη</v>
      </c>
      <c r="F357" s="31">
        <v>349</v>
      </c>
      <c r="G357" s="30" t="s">
        <v>10</v>
      </c>
      <c r="H357" s="49">
        <f>VLOOKUP(B357,'c constant values '!$A$3:$N$368,4,FALSE)*'help sheet'!$D$11</f>
        <v>0.72353051999999995</v>
      </c>
      <c r="I357" s="49">
        <f>VLOOKUP(B357,'c constant values '!$A$3:$O$368,6,FALSE)*'help sheet'!$E$11+VLOOKUP('TKK 2022'!B357,'c constant values '!$A$3:$O$368,10,FALSE)*'help sheet'!$E$12</f>
        <v>0.377380194</v>
      </c>
      <c r="J357" s="49">
        <f>VLOOKUP(B357,'c constant values '!$A$3:$O$368,4,FALSE)*'help sheet'!$F$11+VLOOKUP('TKK 2022'!B357,'c constant values '!$A$3:$O$368,10,FALSE)*'help sheet'!$F$12</f>
        <v>0.683358307</v>
      </c>
      <c r="K357" s="49">
        <f>VLOOKUP(B357,'c constant values '!$A$3:$O$368,4,FALSE)*'help sheet'!$G$11+VLOOKUP(B357,'c constant values '!$A$3:$O$368,11,FALSE)*'help sheet'!$G$14</f>
        <v>0.361765265</v>
      </c>
      <c r="L357" s="49">
        <f>VLOOKUP(B357,'c constant values '!$A$3:$O$368,12,FALSE)*'help sheet'!$H$13</f>
        <v>0.32992592999999998</v>
      </c>
      <c r="M357" s="49">
        <f>VLOOKUP(B357,'c constant values '!$A$3:$O$368,13,FALSE)*'help sheet'!$I$13</f>
        <v>0.39948254999999999</v>
      </c>
      <c r="N357" s="49">
        <f>VLOOKUP(B357,'c constant values '!$A$3:$O$368,8,FALSE)*'help sheet'!$J$11+VLOOKUP('TKK 2022'!B357,'c constant values '!$A$3:$O$368,14,FALSE)*'help sheet'!$J$13</f>
        <v>0.85496258850000006</v>
      </c>
      <c r="O357" s="49">
        <f>VLOOKUP(B357,'c constant values '!$A$3:$O$368,4,FALSE)*'help sheet'!$K$11+VLOOKUP('TKK 2022'!B357,'c constant values '!$A$3:$O$368,12,FALSE)*'help sheet'!$K$13</f>
        <v>0.42045498569999995</v>
      </c>
      <c r="P357" s="49">
        <f>VLOOKUP(B357,'c constant values '!$A$3:$O$368,6,FALSE)*'help sheet'!$L$11+VLOOKUP('TKK 2022'!B357,'c constant values '!$A$3:$O$368,13,FALSE)*'help sheet'!$L$13</f>
        <v>0.50943264239999997</v>
      </c>
      <c r="Q357" s="49">
        <f>VLOOKUP(B357,'c constant values '!$A$3:$O$368,8,FALSE)*'help sheet'!$M$11+VLOOKUP('TKK 2022'!B357,'c constant values '!$A$3:$O$368,14,FALSE)*'help sheet'!$M$13</f>
        <v>0.99888306100000002</v>
      </c>
      <c r="R357" s="29"/>
      <c r="S357" s="30" t="s">
        <v>10</v>
      </c>
      <c r="T357" s="46">
        <f>+SUM(H$9:H357)</f>
        <v>87.804462290000217</v>
      </c>
      <c r="U357" s="46">
        <f>+SUM(I$9:I357)</f>
        <v>94.158927450999968</v>
      </c>
      <c r="V357" s="46">
        <f>+SUM(J$9:J357)</f>
        <v>88.509122676000047</v>
      </c>
      <c r="W357" s="46">
        <f>+SUM(K$9:K357)</f>
        <v>93.902230919999923</v>
      </c>
      <c r="X357" s="46">
        <f>+SUM(L$9:L357)</f>
        <v>94.721185419999671</v>
      </c>
      <c r="Y357" s="46">
        <f>+SUM(M$9:M357)</f>
        <v>94.806727570000078</v>
      </c>
      <c r="Z357" s="46">
        <f>+SUM(N$9:N357)</f>
        <v>91.0702070184999</v>
      </c>
      <c r="AA357" s="46">
        <f>+SUM(O$9:O357)</f>
        <v>93.130339100100059</v>
      </c>
      <c r="AB357" s="46">
        <f>+SUM(P$9:P357)</f>
        <v>93.22500643570001</v>
      </c>
      <c r="AC357" s="46">
        <f>+SUM(Q$9:Q357)</f>
        <v>89.484784290999812</v>
      </c>
    </row>
    <row r="358" spans="2:29" ht="14.25" x14ac:dyDescent="0.2">
      <c r="B358" s="31">
        <v>350</v>
      </c>
      <c r="C358" s="31">
        <v>77</v>
      </c>
      <c r="D358" s="48">
        <f t="shared" si="6"/>
        <v>44911</v>
      </c>
      <c r="E358" s="31" t="str">
        <f>VLOOKUP(WEEKDAY(D358),'help sheet'!$A$1:$B$7,2,FALSE)</f>
        <v xml:space="preserve">Παρασκευή </v>
      </c>
      <c r="F358" s="31">
        <v>350</v>
      </c>
      <c r="G358" s="30" t="s">
        <v>10</v>
      </c>
      <c r="H358" s="49">
        <f>VLOOKUP(B358,'c constant values '!$A$3:$N$368,4,FALSE)*'help sheet'!$D$11</f>
        <v>0.72353051999999995</v>
      </c>
      <c r="I358" s="49">
        <f>VLOOKUP(B358,'c constant values '!$A$3:$O$368,6,FALSE)*'help sheet'!$E$11+VLOOKUP('TKK 2022'!B358,'c constant values '!$A$3:$O$368,10,FALSE)*'help sheet'!$E$12</f>
        <v>0.377380194</v>
      </c>
      <c r="J358" s="49">
        <f>VLOOKUP(B358,'c constant values '!$A$3:$O$368,4,FALSE)*'help sheet'!$F$11+VLOOKUP('TKK 2022'!B358,'c constant values '!$A$3:$O$368,10,FALSE)*'help sheet'!$F$12</f>
        <v>0.683358307</v>
      </c>
      <c r="K358" s="49">
        <f>VLOOKUP(B358,'c constant values '!$A$3:$O$368,4,FALSE)*'help sheet'!$G$11+VLOOKUP(B358,'c constant values '!$A$3:$O$368,11,FALSE)*'help sheet'!$G$14</f>
        <v>0.361765265</v>
      </c>
      <c r="L358" s="49">
        <f>VLOOKUP(B358,'c constant values '!$A$3:$O$368,12,FALSE)*'help sheet'!$H$13</f>
        <v>0.32992592999999998</v>
      </c>
      <c r="M358" s="49">
        <f>VLOOKUP(B358,'c constant values '!$A$3:$O$368,13,FALSE)*'help sheet'!$I$13</f>
        <v>0.39948254999999999</v>
      </c>
      <c r="N358" s="49">
        <f>VLOOKUP(B358,'c constant values '!$A$3:$O$368,8,FALSE)*'help sheet'!$J$11+VLOOKUP('TKK 2022'!B358,'c constant values '!$A$3:$O$368,14,FALSE)*'help sheet'!$J$13</f>
        <v>0.85496258850000006</v>
      </c>
      <c r="O358" s="49">
        <f>VLOOKUP(B358,'c constant values '!$A$3:$O$368,4,FALSE)*'help sheet'!$K$11+VLOOKUP('TKK 2022'!B358,'c constant values '!$A$3:$O$368,12,FALSE)*'help sheet'!$K$13</f>
        <v>0.42045498569999995</v>
      </c>
      <c r="P358" s="49">
        <f>VLOOKUP(B358,'c constant values '!$A$3:$O$368,6,FALSE)*'help sheet'!$L$11+VLOOKUP('TKK 2022'!B358,'c constant values '!$A$3:$O$368,13,FALSE)*'help sheet'!$L$13</f>
        <v>0.50943264239999997</v>
      </c>
      <c r="Q358" s="49">
        <f>VLOOKUP(B358,'c constant values '!$A$3:$O$368,8,FALSE)*'help sheet'!$M$11+VLOOKUP('TKK 2022'!B358,'c constant values '!$A$3:$O$368,14,FALSE)*'help sheet'!$M$13</f>
        <v>0.99888306100000002</v>
      </c>
      <c r="R358" s="29"/>
      <c r="S358" s="30" t="s">
        <v>10</v>
      </c>
      <c r="T358" s="46">
        <f>+SUM(H$9:H358)</f>
        <v>88.527992810000214</v>
      </c>
      <c r="U358" s="46">
        <f>+SUM(I$9:I358)</f>
        <v>94.536307644999965</v>
      </c>
      <c r="V358" s="46">
        <f>+SUM(J$9:J358)</f>
        <v>89.192480983000053</v>
      </c>
      <c r="W358" s="46">
        <f>+SUM(K$9:K358)</f>
        <v>94.263996184999925</v>
      </c>
      <c r="X358" s="46">
        <f>+SUM(L$9:L358)</f>
        <v>95.051111349999672</v>
      </c>
      <c r="Y358" s="46">
        <f>+SUM(M$9:M358)</f>
        <v>95.20621012000008</v>
      </c>
      <c r="Z358" s="46">
        <f>+SUM(N$9:N358)</f>
        <v>91.925169606999901</v>
      </c>
      <c r="AA358" s="46">
        <f>+SUM(O$9:O358)</f>
        <v>93.550794085800064</v>
      </c>
      <c r="AB358" s="46">
        <f>+SUM(P$9:P358)</f>
        <v>93.73443907810001</v>
      </c>
      <c r="AC358" s="46">
        <f>+SUM(Q$9:Q358)</f>
        <v>90.483667351999813</v>
      </c>
    </row>
    <row r="359" spans="2:29" ht="14.25" x14ac:dyDescent="0.2">
      <c r="B359" s="31">
        <v>351</v>
      </c>
      <c r="C359" s="31">
        <v>78</v>
      </c>
      <c r="D359" s="48">
        <f t="shared" si="6"/>
        <v>44912</v>
      </c>
      <c r="E359" s="31" t="str">
        <f>VLOOKUP(WEEKDAY(D359),'help sheet'!$A$1:$B$7,2,FALSE)</f>
        <v>Σάββατο</v>
      </c>
      <c r="F359" s="31">
        <v>351</v>
      </c>
      <c r="G359" s="30" t="s">
        <v>10</v>
      </c>
      <c r="H359" s="49">
        <f>VLOOKUP(B359,'c constant values '!$A$3:$N$368,4,FALSE)*'help sheet'!$D$11</f>
        <v>0.72353051999999995</v>
      </c>
      <c r="I359" s="49">
        <f>VLOOKUP(B359,'c constant values '!$A$3:$O$368,6,FALSE)*'help sheet'!$E$11+VLOOKUP('TKK 2022'!B359,'c constant values '!$A$3:$O$368,10,FALSE)*'help sheet'!$E$12</f>
        <v>0.377380194</v>
      </c>
      <c r="J359" s="49">
        <f>VLOOKUP(B359,'c constant values '!$A$3:$O$368,4,FALSE)*'help sheet'!$F$11+VLOOKUP('TKK 2022'!B359,'c constant values '!$A$3:$O$368,10,FALSE)*'help sheet'!$F$12</f>
        <v>0.683358307</v>
      </c>
      <c r="K359" s="49">
        <f>VLOOKUP(B359,'c constant values '!$A$3:$O$368,4,FALSE)*'help sheet'!$G$11+VLOOKUP(B359,'c constant values '!$A$3:$O$368,11,FALSE)*'help sheet'!$G$14</f>
        <v>0.361765265</v>
      </c>
      <c r="L359" s="49">
        <f>VLOOKUP(B359,'c constant values '!$A$3:$O$368,12,FALSE)*'help sheet'!$H$13</f>
        <v>0.32992592999999998</v>
      </c>
      <c r="M359" s="49">
        <f>VLOOKUP(B359,'c constant values '!$A$3:$O$368,13,FALSE)*'help sheet'!$I$13</f>
        <v>0.39948254999999999</v>
      </c>
      <c r="N359" s="49">
        <f>VLOOKUP(B359,'c constant values '!$A$3:$O$368,8,FALSE)*'help sheet'!$J$11+VLOOKUP('TKK 2022'!B359,'c constant values '!$A$3:$O$368,14,FALSE)*'help sheet'!$J$13</f>
        <v>1E-8</v>
      </c>
      <c r="O359" s="49">
        <f>VLOOKUP(B359,'c constant values '!$A$3:$O$368,4,FALSE)*'help sheet'!$K$11+VLOOKUP('TKK 2022'!B359,'c constant values '!$A$3:$O$368,12,FALSE)*'help sheet'!$K$13</f>
        <v>0.42045498569999995</v>
      </c>
      <c r="P359" s="49">
        <f>VLOOKUP(B359,'c constant values '!$A$3:$O$368,6,FALSE)*'help sheet'!$L$11+VLOOKUP('TKK 2022'!B359,'c constant values '!$A$3:$O$368,13,FALSE)*'help sheet'!$L$13</f>
        <v>0.50943264239999997</v>
      </c>
      <c r="Q359" s="49">
        <f>VLOOKUP(B359,'c constant values '!$A$3:$O$368,8,FALSE)*'help sheet'!$M$11+VLOOKUP('TKK 2022'!B359,'c constant values '!$A$3:$O$368,14,FALSE)*'help sheet'!$M$13</f>
        <v>1.0000000000000002E-8</v>
      </c>
      <c r="R359" s="29"/>
      <c r="S359" s="30" t="s">
        <v>10</v>
      </c>
      <c r="T359" s="46">
        <f>+SUM(H$9:H359)</f>
        <v>89.251523330000211</v>
      </c>
      <c r="U359" s="46">
        <f>+SUM(I$9:I359)</f>
        <v>94.913687838999962</v>
      </c>
      <c r="V359" s="46">
        <f>+SUM(J$9:J359)</f>
        <v>89.875839290000059</v>
      </c>
      <c r="W359" s="46">
        <f>+SUM(K$9:K359)</f>
        <v>94.625761449999928</v>
      </c>
      <c r="X359" s="46">
        <f>+SUM(L$9:L359)</f>
        <v>95.381037279999674</v>
      </c>
      <c r="Y359" s="46">
        <f>+SUM(M$9:M359)</f>
        <v>95.605692670000082</v>
      </c>
      <c r="Z359" s="46">
        <f>+SUM(N$9:N359)</f>
        <v>91.925169616999895</v>
      </c>
      <c r="AA359" s="46">
        <f>+SUM(O$9:O359)</f>
        <v>93.971249071500068</v>
      </c>
      <c r="AB359" s="46">
        <f>+SUM(P$9:P359)</f>
        <v>94.24387172050001</v>
      </c>
      <c r="AC359" s="46">
        <f>+SUM(Q$9:Q359)</f>
        <v>90.483667361999807</v>
      </c>
    </row>
    <row r="360" spans="2:29" ht="14.25" x14ac:dyDescent="0.2">
      <c r="B360" s="31">
        <v>352</v>
      </c>
      <c r="C360" s="31">
        <v>79</v>
      </c>
      <c r="D360" s="48">
        <f t="shared" si="6"/>
        <v>44913</v>
      </c>
      <c r="E360" s="31" t="str">
        <f>VLOOKUP(WEEKDAY(D360),'help sheet'!$A$1:$B$7,2,FALSE)</f>
        <v>Κυριακή</v>
      </c>
      <c r="F360" s="31">
        <v>352</v>
      </c>
      <c r="G360" s="30" t="s">
        <v>10</v>
      </c>
      <c r="H360" s="49">
        <f>VLOOKUP(B360,'c constant values '!$A$3:$N$368,4,FALSE)*'help sheet'!$D$11</f>
        <v>0.72353051999999995</v>
      </c>
      <c r="I360" s="49">
        <f>VLOOKUP(B360,'c constant values '!$A$3:$O$368,6,FALSE)*'help sheet'!$E$11+VLOOKUP('TKK 2022'!B360,'c constant values '!$A$3:$O$368,10,FALSE)*'help sheet'!$E$12</f>
        <v>0.28962755200000001</v>
      </c>
      <c r="J360" s="49">
        <f>VLOOKUP(B360,'c constant values '!$A$3:$O$368,4,FALSE)*'help sheet'!$F$11+VLOOKUP('TKK 2022'!B360,'c constant values '!$A$3:$O$368,10,FALSE)*'help sheet'!$F$12</f>
        <v>0.683358307</v>
      </c>
      <c r="K360" s="49">
        <f>VLOOKUP(B360,'c constant values '!$A$3:$O$368,4,FALSE)*'help sheet'!$G$11+VLOOKUP(B360,'c constant values '!$A$3:$O$368,11,FALSE)*'help sheet'!$G$14</f>
        <v>0.361765265</v>
      </c>
      <c r="L360" s="49">
        <f>VLOOKUP(B360,'c constant values '!$A$3:$O$368,12,FALSE)*'help sheet'!$H$13</f>
        <v>0.32992592999999998</v>
      </c>
      <c r="M360" s="49">
        <f>VLOOKUP(B360,'c constant values '!$A$3:$O$368,13,FALSE)*'help sheet'!$I$13</f>
        <v>1E-8</v>
      </c>
      <c r="N360" s="49">
        <f>VLOOKUP(B360,'c constant values '!$A$3:$O$368,8,FALSE)*'help sheet'!$J$11+VLOOKUP('TKK 2022'!B360,'c constant values '!$A$3:$O$368,14,FALSE)*'help sheet'!$J$13</f>
        <v>1E-8</v>
      </c>
      <c r="O360" s="49">
        <f>VLOOKUP(B360,'c constant values '!$A$3:$O$368,4,FALSE)*'help sheet'!$K$11+VLOOKUP('TKK 2022'!B360,'c constant values '!$A$3:$O$368,12,FALSE)*'help sheet'!$K$13</f>
        <v>0.42045498569999995</v>
      </c>
      <c r="P360" s="49">
        <f>VLOOKUP(B360,'c constant values '!$A$3:$O$368,6,FALSE)*'help sheet'!$L$11+VLOOKUP('TKK 2022'!B360,'c constant values '!$A$3:$O$368,13,FALSE)*'help sheet'!$L$13</f>
        <v>1.0000000000000002E-8</v>
      </c>
      <c r="Q360" s="49">
        <f>VLOOKUP(B360,'c constant values '!$A$3:$O$368,8,FALSE)*'help sheet'!$M$11+VLOOKUP('TKK 2022'!B360,'c constant values '!$A$3:$O$368,14,FALSE)*'help sheet'!$M$13</f>
        <v>1.0000000000000002E-8</v>
      </c>
      <c r="R360" s="29"/>
      <c r="S360" s="30" t="s">
        <v>10</v>
      </c>
      <c r="T360" s="46">
        <f>+SUM(H$9:H360)</f>
        <v>89.975053850000208</v>
      </c>
      <c r="U360" s="46">
        <f>+SUM(I$9:I360)</f>
        <v>95.203315390999961</v>
      </c>
      <c r="V360" s="46">
        <f>+SUM(J$9:J360)</f>
        <v>90.559197597000065</v>
      </c>
      <c r="W360" s="46">
        <f>+SUM(K$9:K360)</f>
        <v>94.98752671499993</v>
      </c>
      <c r="X360" s="46">
        <f>+SUM(L$9:L360)</f>
        <v>95.710963209999676</v>
      </c>
      <c r="Y360" s="46">
        <f>+SUM(M$9:M360)</f>
        <v>95.605692680000075</v>
      </c>
      <c r="Z360" s="46">
        <f>+SUM(N$9:N360)</f>
        <v>91.925169626999889</v>
      </c>
      <c r="AA360" s="46">
        <f>+SUM(O$9:O360)</f>
        <v>94.391704057200073</v>
      </c>
      <c r="AB360" s="46">
        <f>+SUM(P$9:P360)</f>
        <v>94.243871730500004</v>
      </c>
      <c r="AC360" s="46">
        <f>+SUM(Q$9:Q360)</f>
        <v>90.4836673719998</v>
      </c>
    </row>
    <row r="361" spans="2:29" ht="14.25" x14ac:dyDescent="0.2">
      <c r="B361" s="31">
        <v>353</v>
      </c>
      <c r="C361" s="31">
        <v>80</v>
      </c>
      <c r="D361" s="48">
        <f t="shared" si="6"/>
        <v>44914</v>
      </c>
      <c r="E361" s="31" t="str">
        <f>VLOOKUP(WEEKDAY(D361),'help sheet'!$A$1:$B$7,2,FALSE)</f>
        <v>Δευτέρα</v>
      </c>
      <c r="F361" s="31">
        <v>353</v>
      </c>
      <c r="G361" s="30" t="s">
        <v>10</v>
      </c>
      <c r="H361" s="49">
        <f>VLOOKUP(B361,'c constant values '!$A$3:$N$368,4,FALSE)*'help sheet'!$D$11</f>
        <v>0.75994543000000003</v>
      </c>
      <c r="I361" s="49">
        <f>VLOOKUP(B361,'c constant values '!$A$3:$O$368,6,FALSE)*'help sheet'!$E$11+VLOOKUP('TKK 2022'!B361,'c constant values '!$A$3:$O$368,10,FALSE)*'help sheet'!$E$12</f>
        <v>0.38179673799999997</v>
      </c>
      <c r="J361" s="49">
        <f>VLOOKUP(B361,'c constant values '!$A$3:$O$368,4,FALSE)*'help sheet'!$F$11+VLOOKUP('TKK 2022'!B361,'c constant values '!$A$3:$O$368,10,FALSE)*'help sheet'!$F$12</f>
        <v>0.71613172600000008</v>
      </c>
      <c r="K361" s="49">
        <f>VLOOKUP(B361,'c constant values '!$A$3:$O$368,4,FALSE)*'help sheet'!$G$11+VLOOKUP(B361,'c constant values '!$A$3:$O$368,11,FALSE)*'help sheet'!$G$14</f>
        <v>0.37997272000000004</v>
      </c>
      <c r="L361" s="49">
        <f>VLOOKUP(B361,'c constant values '!$A$3:$O$368,12,FALSE)*'help sheet'!$H$13</f>
        <v>0.32992592999999998</v>
      </c>
      <c r="M361" s="49">
        <f>VLOOKUP(B361,'c constant values '!$A$3:$O$368,13,FALSE)*'help sheet'!$I$13</f>
        <v>0.39948254999999999</v>
      </c>
      <c r="N361" s="49">
        <f>VLOOKUP(B361,'c constant values '!$A$3:$O$368,8,FALSE)*'help sheet'!$J$11+VLOOKUP('TKK 2022'!B361,'c constant values '!$A$3:$O$368,14,FALSE)*'help sheet'!$J$13</f>
        <v>0.88952349149999999</v>
      </c>
      <c r="O361" s="49">
        <f>VLOOKUP(B361,'c constant values '!$A$3:$O$368,4,FALSE)*'help sheet'!$K$11+VLOOKUP('TKK 2022'!B361,'c constant values '!$A$3:$O$368,12,FALSE)*'help sheet'!$K$13</f>
        <v>0.42883041499999996</v>
      </c>
      <c r="P361" s="49">
        <f>VLOOKUP(B361,'c constant values '!$A$3:$O$368,6,FALSE)*'help sheet'!$L$11+VLOOKUP('TKK 2022'!B361,'c constant values '!$A$3:$O$368,13,FALSE)*'help sheet'!$L$13</f>
        <v>0.51959069359999999</v>
      </c>
      <c r="Q361" s="49">
        <f>VLOOKUP(B361,'c constant values '!$A$3:$O$368,8,FALSE)*'help sheet'!$M$11+VLOOKUP('TKK 2022'!B361,'c constant values '!$A$3:$O$368,14,FALSE)*'help sheet'!$M$13</f>
        <v>1.046736619</v>
      </c>
      <c r="R361" s="29"/>
      <c r="S361" s="30" t="s">
        <v>10</v>
      </c>
      <c r="T361" s="46">
        <f>+SUM(H$9:H361)</f>
        <v>90.73499928000021</v>
      </c>
      <c r="U361" s="46">
        <f>+SUM(I$9:I361)</f>
        <v>95.585112128999967</v>
      </c>
      <c r="V361" s="46">
        <f>+SUM(J$9:J361)</f>
        <v>91.275329323000065</v>
      </c>
      <c r="W361" s="46">
        <f>+SUM(K$9:K361)</f>
        <v>95.367499434999928</v>
      </c>
      <c r="X361" s="46">
        <f>+SUM(L$9:L361)</f>
        <v>96.040889139999678</v>
      </c>
      <c r="Y361" s="46">
        <f>+SUM(M$9:M361)</f>
        <v>96.005175230000077</v>
      </c>
      <c r="Z361" s="46">
        <f>+SUM(N$9:N361)</f>
        <v>92.814693118499889</v>
      </c>
      <c r="AA361" s="46">
        <f>+SUM(O$9:O361)</f>
        <v>94.820534472200066</v>
      </c>
      <c r="AB361" s="46">
        <f>+SUM(P$9:P361)</f>
        <v>94.763462424099998</v>
      </c>
      <c r="AC361" s="46">
        <f>+SUM(Q$9:Q361)</f>
        <v>91.530403990999801</v>
      </c>
    </row>
    <row r="362" spans="2:29" ht="14.25" x14ac:dyDescent="0.2">
      <c r="B362" s="31">
        <v>354</v>
      </c>
      <c r="C362" s="31">
        <v>81</v>
      </c>
      <c r="D362" s="48">
        <f t="shared" si="6"/>
        <v>44915</v>
      </c>
      <c r="E362" s="31" t="str">
        <f>VLOOKUP(WEEKDAY(D362),'help sheet'!$A$1:$B$7,2,FALSE)</f>
        <v>Τρίτη</v>
      </c>
      <c r="F362" s="31">
        <v>354</v>
      </c>
      <c r="G362" s="30" t="s">
        <v>10</v>
      </c>
      <c r="H362" s="49">
        <f>VLOOKUP(B362,'c constant values '!$A$3:$N$368,4,FALSE)*'help sheet'!$D$11</f>
        <v>0.75994543000000003</v>
      </c>
      <c r="I362" s="49">
        <f>VLOOKUP(B362,'c constant values '!$A$3:$O$368,6,FALSE)*'help sheet'!$E$11+VLOOKUP('TKK 2022'!B362,'c constant values '!$A$3:$O$368,10,FALSE)*'help sheet'!$E$12</f>
        <v>0.38179673799999997</v>
      </c>
      <c r="J362" s="49">
        <f>VLOOKUP(B362,'c constant values '!$A$3:$O$368,4,FALSE)*'help sheet'!$F$11+VLOOKUP('TKK 2022'!B362,'c constant values '!$A$3:$O$368,10,FALSE)*'help sheet'!$F$12</f>
        <v>0.71613172600000008</v>
      </c>
      <c r="K362" s="49">
        <f>VLOOKUP(B362,'c constant values '!$A$3:$O$368,4,FALSE)*'help sheet'!$G$11+VLOOKUP(B362,'c constant values '!$A$3:$O$368,11,FALSE)*'help sheet'!$G$14</f>
        <v>0.37997272000000004</v>
      </c>
      <c r="L362" s="49">
        <f>VLOOKUP(B362,'c constant values '!$A$3:$O$368,12,FALSE)*'help sheet'!$H$13</f>
        <v>0.32992592999999998</v>
      </c>
      <c r="M362" s="49">
        <f>VLOOKUP(B362,'c constant values '!$A$3:$O$368,13,FALSE)*'help sheet'!$I$13</f>
        <v>0.39948254999999999</v>
      </c>
      <c r="N362" s="49">
        <f>VLOOKUP(B362,'c constant values '!$A$3:$O$368,8,FALSE)*'help sheet'!$J$11+VLOOKUP('TKK 2022'!B362,'c constant values '!$A$3:$O$368,14,FALSE)*'help sheet'!$J$13</f>
        <v>0.88952349149999999</v>
      </c>
      <c r="O362" s="49">
        <f>VLOOKUP(B362,'c constant values '!$A$3:$O$368,4,FALSE)*'help sheet'!$K$11+VLOOKUP('TKK 2022'!B362,'c constant values '!$A$3:$O$368,12,FALSE)*'help sheet'!$K$13</f>
        <v>0.42883041499999996</v>
      </c>
      <c r="P362" s="49">
        <f>VLOOKUP(B362,'c constant values '!$A$3:$O$368,6,FALSE)*'help sheet'!$L$11+VLOOKUP('TKK 2022'!B362,'c constant values '!$A$3:$O$368,13,FALSE)*'help sheet'!$L$13</f>
        <v>0.51959069359999999</v>
      </c>
      <c r="Q362" s="49">
        <f>VLOOKUP(B362,'c constant values '!$A$3:$O$368,8,FALSE)*'help sheet'!$M$11+VLOOKUP('TKK 2022'!B362,'c constant values '!$A$3:$O$368,14,FALSE)*'help sheet'!$M$13</f>
        <v>1.046736619</v>
      </c>
      <c r="R362" s="29"/>
      <c r="S362" s="30" t="s">
        <v>10</v>
      </c>
      <c r="T362" s="46">
        <f>+SUM(H$9:H362)</f>
        <v>91.494944710000212</v>
      </c>
      <c r="U362" s="46">
        <f>+SUM(I$9:I362)</f>
        <v>95.966908866999972</v>
      </c>
      <c r="V362" s="46">
        <f>+SUM(J$9:J362)</f>
        <v>91.991461049000065</v>
      </c>
      <c r="W362" s="46">
        <f>+SUM(K$9:K362)</f>
        <v>95.747472154999926</v>
      </c>
      <c r="X362" s="46">
        <f>+SUM(L$9:L362)</f>
        <v>96.370815069999679</v>
      </c>
      <c r="Y362" s="46">
        <f>+SUM(M$9:M362)</f>
        <v>96.404657780000079</v>
      </c>
      <c r="Z362" s="46">
        <f>+SUM(N$9:N362)</f>
        <v>93.704216609999889</v>
      </c>
      <c r="AA362" s="46">
        <f>+SUM(O$9:O362)</f>
        <v>95.249364887200059</v>
      </c>
      <c r="AB362" s="46">
        <f>+SUM(P$9:P362)</f>
        <v>95.283053117699993</v>
      </c>
      <c r="AC362" s="46">
        <f>+SUM(Q$9:Q362)</f>
        <v>92.577140609999802</v>
      </c>
    </row>
    <row r="363" spans="2:29" ht="14.25" x14ac:dyDescent="0.2">
      <c r="B363" s="31">
        <v>355</v>
      </c>
      <c r="C363" s="31">
        <v>82</v>
      </c>
      <c r="D363" s="48">
        <f t="shared" si="6"/>
        <v>44916</v>
      </c>
      <c r="E363" s="31" t="str">
        <f>VLOOKUP(WEEKDAY(D363),'help sheet'!$A$1:$B$7,2,FALSE)</f>
        <v>Τετάρτη</v>
      </c>
      <c r="F363" s="31">
        <v>355</v>
      </c>
      <c r="G363" s="30" t="s">
        <v>10</v>
      </c>
      <c r="H363" s="49">
        <f>VLOOKUP(B363,'c constant values '!$A$3:$N$368,4,FALSE)*'help sheet'!$D$11</f>
        <v>0.75994543000000003</v>
      </c>
      <c r="I363" s="49">
        <f>VLOOKUP(B363,'c constant values '!$A$3:$O$368,6,FALSE)*'help sheet'!$E$11+VLOOKUP('TKK 2022'!B363,'c constant values '!$A$3:$O$368,10,FALSE)*'help sheet'!$E$12</f>
        <v>0.38179673799999997</v>
      </c>
      <c r="J363" s="49">
        <f>VLOOKUP(B363,'c constant values '!$A$3:$O$368,4,FALSE)*'help sheet'!$F$11+VLOOKUP('TKK 2022'!B363,'c constant values '!$A$3:$O$368,10,FALSE)*'help sheet'!$F$12</f>
        <v>0.71613172600000008</v>
      </c>
      <c r="K363" s="49">
        <f>VLOOKUP(B363,'c constant values '!$A$3:$O$368,4,FALSE)*'help sheet'!$G$11+VLOOKUP(B363,'c constant values '!$A$3:$O$368,11,FALSE)*'help sheet'!$G$14</f>
        <v>0.37997272000000004</v>
      </c>
      <c r="L363" s="49">
        <f>VLOOKUP(B363,'c constant values '!$A$3:$O$368,12,FALSE)*'help sheet'!$H$13</f>
        <v>0.32992592999999998</v>
      </c>
      <c r="M363" s="49">
        <f>VLOOKUP(B363,'c constant values '!$A$3:$O$368,13,FALSE)*'help sheet'!$I$13</f>
        <v>0.39948254999999999</v>
      </c>
      <c r="N363" s="49">
        <f>VLOOKUP(B363,'c constant values '!$A$3:$O$368,8,FALSE)*'help sheet'!$J$11+VLOOKUP('TKK 2022'!B363,'c constant values '!$A$3:$O$368,14,FALSE)*'help sheet'!$J$13</f>
        <v>0.88952349149999999</v>
      </c>
      <c r="O363" s="49">
        <f>VLOOKUP(B363,'c constant values '!$A$3:$O$368,4,FALSE)*'help sheet'!$K$11+VLOOKUP('TKK 2022'!B363,'c constant values '!$A$3:$O$368,12,FALSE)*'help sheet'!$K$13</f>
        <v>0.42883041499999996</v>
      </c>
      <c r="P363" s="49">
        <f>VLOOKUP(B363,'c constant values '!$A$3:$O$368,6,FALSE)*'help sheet'!$L$11+VLOOKUP('TKK 2022'!B363,'c constant values '!$A$3:$O$368,13,FALSE)*'help sheet'!$L$13</f>
        <v>0.51959069359999999</v>
      </c>
      <c r="Q363" s="49">
        <f>VLOOKUP(B363,'c constant values '!$A$3:$O$368,8,FALSE)*'help sheet'!$M$11+VLOOKUP('TKK 2022'!B363,'c constant values '!$A$3:$O$368,14,FALSE)*'help sheet'!$M$13</f>
        <v>1.046736619</v>
      </c>
      <c r="R363" s="29"/>
      <c r="S363" s="30" t="s">
        <v>10</v>
      </c>
      <c r="T363" s="46">
        <f>+SUM(H$9:H363)</f>
        <v>92.254890140000214</v>
      </c>
      <c r="U363" s="46">
        <f>+SUM(I$9:I363)</f>
        <v>96.348705604999978</v>
      </c>
      <c r="V363" s="46">
        <f>+SUM(J$9:J363)</f>
        <v>92.707592775000066</v>
      </c>
      <c r="W363" s="46">
        <f>+SUM(K$9:K363)</f>
        <v>96.127444874999924</v>
      </c>
      <c r="X363" s="46">
        <f>+SUM(L$9:L363)</f>
        <v>96.700740999999681</v>
      </c>
      <c r="Y363" s="46">
        <f>+SUM(M$9:M363)</f>
        <v>96.804140330000081</v>
      </c>
      <c r="Z363" s="46">
        <f>+SUM(N$9:N363)</f>
        <v>94.59374010149989</v>
      </c>
      <c r="AA363" s="46">
        <f>+SUM(O$9:O363)</f>
        <v>95.678195302200052</v>
      </c>
      <c r="AB363" s="46">
        <f>+SUM(P$9:P363)</f>
        <v>95.802643811299987</v>
      </c>
      <c r="AC363" s="46">
        <f>+SUM(Q$9:Q363)</f>
        <v>93.623877228999802</v>
      </c>
    </row>
    <row r="364" spans="2:29" ht="14.25" x14ac:dyDescent="0.2">
      <c r="B364" s="31">
        <v>356</v>
      </c>
      <c r="C364" s="31">
        <v>83</v>
      </c>
      <c r="D364" s="48">
        <f t="shared" si="6"/>
        <v>44917</v>
      </c>
      <c r="E364" s="31" t="str">
        <f>VLOOKUP(WEEKDAY(D364),'help sheet'!$A$1:$B$7,2,FALSE)</f>
        <v>Πέμπτη</v>
      </c>
      <c r="F364" s="31">
        <v>356</v>
      </c>
      <c r="G364" s="30" t="s">
        <v>10</v>
      </c>
      <c r="H364" s="49">
        <f>VLOOKUP(B364,'c constant values '!$A$3:$N$368,4,FALSE)*'help sheet'!$D$11</f>
        <v>0.75994543000000003</v>
      </c>
      <c r="I364" s="49">
        <f>VLOOKUP(B364,'c constant values '!$A$3:$O$368,6,FALSE)*'help sheet'!$E$11+VLOOKUP('TKK 2022'!B364,'c constant values '!$A$3:$O$368,10,FALSE)*'help sheet'!$E$12</f>
        <v>0.38179673799999997</v>
      </c>
      <c r="J364" s="49">
        <f>VLOOKUP(B364,'c constant values '!$A$3:$O$368,4,FALSE)*'help sheet'!$F$11+VLOOKUP('TKK 2022'!B364,'c constant values '!$A$3:$O$368,10,FALSE)*'help sheet'!$F$12</f>
        <v>0.71613172600000008</v>
      </c>
      <c r="K364" s="49">
        <f>VLOOKUP(B364,'c constant values '!$A$3:$O$368,4,FALSE)*'help sheet'!$G$11+VLOOKUP(B364,'c constant values '!$A$3:$O$368,11,FALSE)*'help sheet'!$G$14</f>
        <v>0.37997272000000004</v>
      </c>
      <c r="L364" s="49">
        <f>VLOOKUP(B364,'c constant values '!$A$3:$O$368,12,FALSE)*'help sheet'!$H$13</f>
        <v>0.32992592999999998</v>
      </c>
      <c r="M364" s="49">
        <f>VLOOKUP(B364,'c constant values '!$A$3:$O$368,13,FALSE)*'help sheet'!$I$13</f>
        <v>0.39948254999999999</v>
      </c>
      <c r="N364" s="49">
        <f>VLOOKUP(B364,'c constant values '!$A$3:$O$368,8,FALSE)*'help sheet'!$J$11+VLOOKUP('TKK 2022'!B364,'c constant values '!$A$3:$O$368,14,FALSE)*'help sheet'!$J$13</f>
        <v>0.88952349149999999</v>
      </c>
      <c r="O364" s="49">
        <f>VLOOKUP(B364,'c constant values '!$A$3:$O$368,4,FALSE)*'help sheet'!$K$11+VLOOKUP('TKK 2022'!B364,'c constant values '!$A$3:$O$368,12,FALSE)*'help sheet'!$K$13</f>
        <v>0.42883041499999996</v>
      </c>
      <c r="P364" s="49">
        <f>VLOOKUP(B364,'c constant values '!$A$3:$O$368,6,FALSE)*'help sheet'!$L$11+VLOOKUP('TKK 2022'!B364,'c constant values '!$A$3:$O$368,13,FALSE)*'help sheet'!$L$13</f>
        <v>0.51959069359999999</v>
      </c>
      <c r="Q364" s="49">
        <f>VLOOKUP(B364,'c constant values '!$A$3:$O$368,8,FALSE)*'help sheet'!$M$11+VLOOKUP('TKK 2022'!B364,'c constant values '!$A$3:$O$368,14,FALSE)*'help sheet'!$M$13</f>
        <v>1.046736619</v>
      </c>
      <c r="R364" s="29"/>
      <c r="S364" s="30" t="s">
        <v>10</v>
      </c>
      <c r="T364" s="46">
        <f>+SUM(H$9:H364)</f>
        <v>93.014835570000216</v>
      </c>
      <c r="U364" s="46">
        <f>+SUM(I$9:I364)</f>
        <v>96.730502342999984</v>
      </c>
      <c r="V364" s="46">
        <f>+SUM(J$9:J364)</f>
        <v>93.423724501000066</v>
      </c>
      <c r="W364" s="46">
        <f>+SUM(K$9:K364)</f>
        <v>96.507417594999922</v>
      </c>
      <c r="X364" s="46">
        <f>+SUM(L$9:L364)</f>
        <v>97.030666929999683</v>
      </c>
      <c r="Y364" s="46">
        <f>+SUM(M$9:M364)</f>
        <v>97.203622880000083</v>
      </c>
      <c r="Z364" s="46">
        <f>+SUM(N$9:N364)</f>
        <v>95.48326359299989</v>
      </c>
      <c r="AA364" s="46">
        <f>+SUM(O$9:O364)</f>
        <v>96.107025717200045</v>
      </c>
      <c r="AB364" s="46">
        <f>+SUM(P$9:P364)</f>
        <v>96.322234504899981</v>
      </c>
      <c r="AC364" s="46">
        <f>+SUM(Q$9:Q364)</f>
        <v>94.670613847999803</v>
      </c>
    </row>
    <row r="365" spans="2:29" ht="14.25" x14ac:dyDescent="0.2">
      <c r="B365" s="31">
        <v>357</v>
      </c>
      <c r="C365" s="31">
        <v>84</v>
      </c>
      <c r="D365" s="48">
        <f t="shared" si="6"/>
        <v>44918</v>
      </c>
      <c r="E365" s="31" t="str">
        <f>VLOOKUP(WEEKDAY(D365),'help sheet'!$A$1:$B$7,2,FALSE)</f>
        <v xml:space="preserve">Παρασκευή </v>
      </c>
      <c r="F365" s="31">
        <v>357</v>
      </c>
      <c r="G365" s="30" t="s">
        <v>10</v>
      </c>
      <c r="H365" s="49">
        <f>VLOOKUP(B365,'c constant values '!$A$3:$N$368,4,FALSE)*'help sheet'!$D$11</f>
        <v>0.75994543000000003</v>
      </c>
      <c r="I365" s="49">
        <f>VLOOKUP(B365,'c constant values '!$A$3:$O$368,6,FALSE)*'help sheet'!$E$11+VLOOKUP('TKK 2022'!B365,'c constant values '!$A$3:$O$368,10,FALSE)*'help sheet'!$E$12</f>
        <v>0.38179673799999997</v>
      </c>
      <c r="J365" s="49">
        <f>VLOOKUP(B365,'c constant values '!$A$3:$O$368,4,FALSE)*'help sheet'!$F$11+VLOOKUP('TKK 2022'!B365,'c constant values '!$A$3:$O$368,10,FALSE)*'help sheet'!$F$12</f>
        <v>0.71613172600000008</v>
      </c>
      <c r="K365" s="49">
        <f>VLOOKUP(B365,'c constant values '!$A$3:$O$368,4,FALSE)*'help sheet'!$G$11+VLOOKUP(B365,'c constant values '!$A$3:$O$368,11,FALSE)*'help sheet'!$G$14</f>
        <v>0.37997272000000004</v>
      </c>
      <c r="L365" s="49">
        <f>VLOOKUP(B365,'c constant values '!$A$3:$O$368,12,FALSE)*'help sheet'!$H$13</f>
        <v>0.32992592999999998</v>
      </c>
      <c r="M365" s="49">
        <f>VLOOKUP(B365,'c constant values '!$A$3:$O$368,13,FALSE)*'help sheet'!$I$13</f>
        <v>0.39948254999999999</v>
      </c>
      <c r="N365" s="49">
        <f>VLOOKUP(B365,'c constant values '!$A$3:$O$368,8,FALSE)*'help sheet'!$J$11+VLOOKUP('TKK 2022'!B365,'c constant values '!$A$3:$O$368,14,FALSE)*'help sheet'!$J$13</f>
        <v>0.88952349149999999</v>
      </c>
      <c r="O365" s="49">
        <f>VLOOKUP(B365,'c constant values '!$A$3:$O$368,4,FALSE)*'help sheet'!$K$11+VLOOKUP('TKK 2022'!B365,'c constant values '!$A$3:$O$368,12,FALSE)*'help sheet'!$K$13</f>
        <v>0.42883041499999996</v>
      </c>
      <c r="P365" s="49">
        <f>VLOOKUP(B365,'c constant values '!$A$3:$O$368,6,FALSE)*'help sheet'!$L$11+VLOOKUP('TKK 2022'!B365,'c constant values '!$A$3:$O$368,13,FALSE)*'help sheet'!$L$13</f>
        <v>0.51959069359999999</v>
      </c>
      <c r="Q365" s="49">
        <f>VLOOKUP(B365,'c constant values '!$A$3:$O$368,8,FALSE)*'help sheet'!$M$11+VLOOKUP('TKK 2022'!B365,'c constant values '!$A$3:$O$368,14,FALSE)*'help sheet'!$M$13</f>
        <v>1.046736619</v>
      </c>
      <c r="R365" s="29"/>
      <c r="S365" s="30" t="s">
        <v>10</v>
      </c>
      <c r="T365" s="46">
        <f>+SUM(H$9:H365)</f>
        <v>93.774781000000218</v>
      </c>
      <c r="U365" s="46">
        <f>+SUM(I$9:I365)</f>
        <v>97.112299080999989</v>
      </c>
      <c r="V365" s="46">
        <f>+SUM(J$9:J365)</f>
        <v>94.139856227000067</v>
      </c>
      <c r="W365" s="46">
        <f>+SUM(K$9:K365)</f>
        <v>96.887390314999919</v>
      </c>
      <c r="X365" s="46">
        <f>+SUM(L$9:L365)</f>
        <v>97.360592859999684</v>
      </c>
      <c r="Y365" s="46">
        <f>+SUM(M$9:M365)</f>
        <v>97.603105430000085</v>
      </c>
      <c r="Z365" s="46">
        <f>+SUM(N$9:N365)</f>
        <v>96.37278708449989</v>
      </c>
      <c r="AA365" s="46">
        <f>+SUM(O$9:O365)</f>
        <v>96.535856132200038</v>
      </c>
      <c r="AB365" s="46">
        <f>+SUM(P$9:P365)</f>
        <v>96.841825198499976</v>
      </c>
      <c r="AC365" s="46">
        <f>+SUM(Q$9:Q365)</f>
        <v>95.717350466999804</v>
      </c>
    </row>
    <row r="366" spans="2:29" ht="14.25" x14ac:dyDescent="0.2">
      <c r="B366" s="31">
        <v>358</v>
      </c>
      <c r="C366" s="31">
        <v>85</v>
      </c>
      <c r="D366" s="48">
        <f t="shared" si="6"/>
        <v>44919</v>
      </c>
      <c r="E366" s="31" t="str">
        <f>VLOOKUP(WEEKDAY(D366),'help sheet'!$A$1:$B$7,2,FALSE)</f>
        <v>Σάββατο</v>
      </c>
      <c r="F366" s="31">
        <v>358</v>
      </c>
      <c r="G366" s="30" t="s">
        <v>10</v>
      </c>
      <c r="H366" s="49">
        <f>VLOOKUP(B366,'c constant values '!$A$3:$N$368,4,FALSE)*'help sheet'!$D$11</f>
        <v>0.75994543000000003</v>
      </c>
      <c r="I366" s="49">
        <f>VLOOKUP(B366,'c constant values '!$A$3:$O$368,6,FALSE)*'help sheet'!$E$11+VLOOKUP('TKK 2022'!B366,'c constant values '!$A$3:$O$368,10,FALSE)*'help sheet'!$E$12</f>
        <v>0.38179673799999997</v>
      </c>
      <c r="J366" s="49">
        <f>VLOOKUP(B366,'c constant values '!$A$3:$O$368,4,FALSE)*'help sheet'!$F$11+VLOOKUP('TKK 2022'!B366,'c constant values '!$A$3:$O$368,10,FALSE)*'help sheet'!$F$12</f>
        <v>0.71613172600000008</v>
      </c>
      <c r="K366" s="49">
        <f>VLOOKUP(B366,'c constant values '!$A$3:$O$368,4,FALSE)*'help sheet'!$G$11+VLOOKUP(B366,'c constant values '!$A$3:$O$368,11,FALSE)*'help sheet'!$G$14</f>
        <v>0.37997272000000004</v>
      </c>
      <c r="L366" s="49">
        <f>VLOOKUP(B366,'c constant values '!$A$3:$O$368,12,FALSE)*'help sheet'!$H$13</f>
        <v>0.32992592999999998</v>
      </c>
      <c r="M366" s="49">
        <f>VLOOKUP(B366,'c constant values '!$A$3:$O$368,13,FALSE)*'help sheet'!$I$13</f>
        <v>0.39948254999999999</v>
      </c>
      <c r="N366" s="49">
        <f>VLOOKUP(B366,'c constant values '!$A$3:$O$368,8,FALSE)*'help sheet'!$J$11+VLOOKUP('TKK 2022'!B366,'c constant values '!$A$3:$O$368,14,FALSE)*'help sheet'!$J$13</f>
        <v>1E-8</v>
      </c>
      <c r="O366" s="49">
        <f>VLOOKUP(B366,'c constant values '!$A$3:$O$368,4,FALSE)*'help sheet'!$K$11+VLOOKUP('TKK 2022'!B366,'c constant values '!$A$3:$O$368,12,FALSE)*'help sheet'!$K$13</f>
        <v>0.42883041499999996</v>
      </c>
      <c r="P366" s="49">
        <f>VLOOKUP(B366,'c constant values '!$A$3:$O$368,6,FALSE)*'help sheet'!$L$11+VLOOKUP('TKK 2022'!B366,'c constant values '!$A$3:$O$368,13,FALSE)*'help sheet'!$L$13</f>
        <v>0.51959069359999999</v>
      </c>
      <c r="Q366" s="49">
        <f>VLOOKUP(B366,'c constant values '!$A$3:$O$368,8,FALSE)*'help sheet'!$M$11+VLOOKUP('TKK 2022'!B366,'c constant values '!$A$3:$O$368,14,FALSE)*'help sheet'!$M$13</f>
        <v>1.0000000000000002E-8</v>
      </c>
      <c r="R366" s="29"/>
      <c r="S366" s="30" t="s">
        <v>10</v>
      </c>
      <c r="T366" s="46">
        <f>+SUM(H$9:H366)</f>
        <v>94.534726430000219</v>
      </c>
      <c r="U366" s="46">
        <f>+SUM(I$9:I366)</f>
        <v>97.494095818999995</v>
      </c>
      <c r="V366" s="46">
        <f>+SUM(J$9:J366)</f>
        <v>94.855987953000067</v>
      </c>
      <c r="W366" s="46">
        <f>+SUM(K$9:K366)</f>
        <v>97.267363034999917</v>
      </c>
      <c r="X366" s="46">
        <f>+SUM(L$9:L366)</f>
        <v>97.690518789999686</v>
      </c>
      <c r="Y366" s="46">
        <f>+SUM(M$9:M366)</f>
        <v>98.002587980000087</v>
      </c>
      <c r="Z366" s="46">
        <f>+SUM(N$9:N366)</f>
        <v>96.372787094499884</v>
      </c>
      <c r="AA366" s="46">
        <f>+SUM(O$9:O366)</f>
        <v>96.964686547200031</v>
      </c>
      <c r="AB366" s="46">
        <f>+SUM(P$9:P366)</f>
        <v>97.36141589209997</v>
      </c>
      <c r="AC366" s="46">
        <f>+SUM(Q$9:Q366)</f>
        <v>95.717350476999798</v>
      </c>
    </row>
    <row r="367" spans="2:29" ht="14.25" x14ac:dyDescent="0.2">
      <c r="B367" s="31">
        <v>359</v>
      </c>
      <c r="C367" s="31">
        <v>86</v>
      </c>
      <c r="D367" s="48">
        <f t="shared" si="6"/>
        <v>44920</v>
      </c>
      <c r="E367" s="31" t="str">
        <f>VLOOKUP(WEEKDAY(D367),'help sheet'!$A$1:$B$7,2,FALSE)</f>
        <v>Κυριακή</v>
      </c>
      <c r="F367" s="31">
        <v>359</v>
      </c>
      <c r="G367" s="30" t="s">
        <v>10</v>
      </c>
      <c r="H367" s="49">
        <f>VLOOKUP(B367,'c constant values '!$A$3:$N$368,4,FALSE)*'help sheet'!$D$11</f>
        <v>0.75994543000000003</v>
      </c>
      <c r="I367" s="49">
        <f>VLOOKUP(B367,'c constant values '!$A$3:$O$368,6,FALSE)*'help sheet'!$E$11+VLOOKUP('TKK 2022'!B367,'c constant values '!$A$3:$O$368,10,FALSE)*'help sheet'!$E$12</f>
        <v>0.28962755200000001</v>
      </c>
      <c r="J367" s="49">
        <f>VLOOKUP(B367,'c constant values '!$A$3:$O$368,4,FALSE)*'help sheet'!$F$11+VLOOKUP('TKK 2022'!B367,'c constant values '!$A$3:$O$368,10,FALSE)*'help sheet'!$F$12</f>
        <v>0.71613172600000008</v>
      </c>
      <c r="K367" s="49">
        <f>VLOOKUP(B367,'c constant values '!$A$3:$O$368,4,FALSE)*'help sheet'!$G$11+VLOOKUP(B367,'c constant values '!$A$3:$O$368,11,FALSE)*'help sheet'!$G$14</f>
        <v>0.37997272000000004</v>
      </c>
      <c r="L367" s="49">
        <f>VLOOKUP(B367,'c constant values '!$A$3:$O$368,12,FALSE)*'help sheet'!$H$13</f>
        <v>0.32992592999999998</v>
      </c>
      <c r="M367" s="49">
        <f>VLOOKUP(B367,'c constant values '!$A$3:$O$368,13,FALSE)*'help sheet'!$I$13</f>
        <v>1E-8</v>
      </c>
      <c r="N367" s="49">
        <f>VLOOKUP(B367,'c constant values '!$A$3:$O$368,8,FALSE)*'help sheet'!$J$11+VLOOKUP('TKK 2022'!B367,'c constant values '!$A$3:$O$368,14,FALSE)*'help sheet'!$J$13</f>
        <v>1E-8</v>
      </c>
      <c r="O367" s="49">
        <f>VLOOKUP(B367,'c constant values '!$A$3:$O$368,4,FALSE)*'help sheet'!$K$11+VLOOKUP('TKK 2022'!B367,'c constant values '!$A$3:$O$368,12,FALSE)*'help sheet'!$K$13</f>
        <v>0.42883041499999996</v>
      </c>
      <c r="P367" s="49">
        <f>VLOOKUP(B367,'c constant values '!$A$3:$O$368,6,FALSE)*'help sheet'!$L$11+VLOOKUP('TKK 2022'!B367,'c constant values '!$A$3:$O$368,13,FALSE)*'help sheet'!$L$13</f>
        <v>1.0000000000000002E-8</v>
      </c>
      <c r="Q367" s="49">
        <f>VLOOKUP(B367,'c constant values '!$A$3:$O$368,8,FALSE)*'help sheet'!$M$11+VLOOKUP('TKK 2022'!B367,'c constant values '!$A$3:$O$368,14,FALSE)*'help sheet'!$M$13</f>
        <v>1.0000000000000002E-8</v>
      </c>
      <c r="R367" s="29"/>
      <c r="S367" s="30" t="s">
        <v>10</v>
      </c>
      <c r="T367" s="46">
        <f>+SUM(H$9:H367)</f>
        <v>95.294671860000221</v>
      </c>
      <c r="U367" s="46">
        <f>+SUM(I$9:I367)</f>
        <v>97.783723370999994</v>
      </c>
      <c r="V367" s="46">
        <f>+SUM(J$9:J367)</f>
        <v>95.572119679000068</v>
      </c>
      <c r="W367" s="46">
        <f>+SUM(K$9:K367)</f>
        <v>97.647335754999915</v>
      </c>
      <c r="X367" s="46">
        <f>+SUM(L$9:L367)</f>
        <v>98.020444719999688</v>
      </c>
      <c r="Y367" s="46">
        <f>+SUM(M$9:M367)</f>
        <v>98.00258799000008</v>
      </c>
      <c r="Z367" s="46">
        <f>+SUM(N$9:N367)</f>
        <v>96.372787104499878</v>
      </c>
      <c r="AA367" s="46">
        <f>+SUM(O$9:O367)</f>
        <v>97.393516962200025</v>
      </c>
      <c r="AB367" s="46">
        <f>+SUM(P$9:P367)</f>
        <v>97.361415902099964</v>
      </c>
      <c r="AC367" s="46">
        <f>+SUM(Q$9:Q367)</f>
        <v>95.717350486999791</v>
      </c>
    </row>
    <row r="368" spans="2:29" ht="14.25" x14ac:dyDescent="0.2">
      <c r="B368" s="31">
        <v>360</v>
      </c>
      <c r="C368" s="31">
        <v>87</v>
      </c>
      <c r="D368" s="48">
        <f t="shared" si="6"/>
        <v>44921</v>
      </c>
      <c r="E368" s="31" t="str">
        <f>VLOOKUP(WEEKDAY(D368),'help sheet'!$A$1:$B$7,2,FALSE)</f>
        <v>Δευτέρα</v>
      </c>
      <c r="F368" s="31">
        <v>360</v>
      </c>
      <c r="G368" s="30" t="s">
        <v>10</v>
      </c>
      <c r="H368" s="49">
        <f>VLOOKUP(B368,'c constant values '!$A$3:$N$368,4,FALSE)*'help sheet'!$D$11</f>
        <v>0.75994543000000003</v>
      </c>
      <c r="I368" s="49">
        <f>VLOOKUP(B368,'c constant values '!$A$3:$O$368,6,FALSE)*'help sheet'!$E$11+VLOOKUP('TKK 2022'!B368,'c constant values '!$A$3:$O$368,10,FALSE)*'help sheet'!$E$12</f>
        <v>0.28962755200000001</v>
      </c>
      <c r="J368" s="49">
        <f>VLOOKUP(B368,'c constant values '!$A$3:$O$368,4,FALSE)*'help sheet'!$F$11+VLOOKUP('TKK 2022'!B368,'c constant values '!$A$3:$O$368,10,FALSE)*'help sheet'!$F$12</f>
        <v>0.71613172600000008</v>
      </c>
      <c r="K368" s="49">
        <f>VLOOKUP(B368,'c constant values '!$A$3:$O$368,4,FALSE)*'help sheet'!$G$11+VLOOKUP(B368,'c constant values '!$A$3:$O$368,11,FALSE)*'help sheet'!$G$14</f>
        <v>0.37997272000000004</v>
      </c>
      <c r="L368" s="49">
        <f>VLOOKUP(B368,'c constant values '!$A$3:$O$368,12,FALSE)*'help sheet'!$H$13</f>
        <v>0.32992592999999998</v>
      </c>
      <c r="M368" s="49">
        <f>VLOOKUP(B368,'c constant values '!$A$3:$O$368,13,FALSE)*'help sheet'!$I$13</f>
        <v>1E-8</v>
      </c>
      <c r="N368" s="49">
        <f>VLOOKUP(B368,'c constant values '!$A$3:$O$368,8,FALSE)*'help sheet'!$J$11+VLOOKUP('TKK 2022'!B368,'c constant values '!$A$3:$O$368,14,FALSE)*'help sheet'!$J$13</f>
        <v>1E-8</v>
      </c>
      <c r="O368" s="49">
        <f>VLOOKUP(B368,'c constant values '!$A$3:$O$368,4,FALSE)*'help sheet'!$K$11+VLOOKUP('TKK 2022'!B368,'c constant values '!$A$3:$O$368,12,FALSE)*'help sheet'!$K$13</f>
        <v>0.42883041499999996</v>
      </c>
      <c r="P368" s="49">
        <f>VLOOKUP(B368,'c constant values '!$A$3:$O$368,6,FALSE)*'help sheet'!$L$11+VLOOKUP('TKK 2022'!B368,'c constant values '!$A$3:$O$368,13,FALSE)*'help sheet'!$L$13</f>
        <v>1.0000000000000002E-8</v>
      </c>
      <c r="Q368" s="49">
        <f>VLOOKUP(B368,'c constant values '!$A$3:$O$368,8,FALSE)*'help sheet'!$M$11+VLOOKUP('TKK 2022'!B368,'c constant values '!$A$3:$O$368,14,FALSE)*'help sheet'!$M$13</f>
        <v>1.0000000000000002E-8</v>
      </c>
      <c r="R368" s="29"/>
      <c r="S368" s="30" t="s">
        <v>10</v>
      </c>
      <c r="T368" s="46">
        <f>+SUM(H$9:H368)</f>
        <v>96.054617290000223</v>
      </c>
      <c r="U368" s="46">
        <f>+SUM(I$9:I368)</f>
        <v>98.073350922999992</v>
      </c>
      <c r="V368" s="46">
        <f>+SUM(J$9:J368)</f>
        <v>96.288251405000068</v>
      </c>
      <c r="W368" s="46">
        <f>+SUM(K$9:K368)</f>
        <v>98.027308474999913</v>
      </c>
      <c r="X368" s="46">
        <f>+SUM(L$9:L368)</f>
        <v>98.350370649999689</v>
      </c>
      <c r="Y368" s="46">
        <f>+SUM(M$9:M368)</f>
        <v>98.002588000000074</v>
      </c>
      <c r="Z368" s="46">
        <f>+SUM(N$9:N368)</f>
        <v>96.372787114499872</v>
      </c>
      <c r="AA368" s="46">
        <f>+SUM(O$9:O368)</f>
        <v>97.822347377200018</v>
      </c>
      <c r="AB368" s="46">
        <f>+SUM(P$9:P368)</f>
        <v>97.361415912099957</v>
      </c>
      <c r="AC368" s="46">
        <f>+SUM(Q$9:Q368)</f>
        <v>95.717350496999785</v>
      </c>
    </row>
    <row r="369" spans="2:29" ht="14.25" x14ac:dyDescent="0.2">
      <c r="B369" s="31">
        <v>361</v>
      </c>
      <c r="C369" s="31">
        <v>88</v>
      </c>
      <c r="D369" s="48">
        <f t="shared" si="6"/>
        <v>44922</v>
      </c>
      <c r="E369" s="31" t="str">
        <f>VLOOKUP(WEEKDAY(D369),'help sheet'!$A$1:$B$7,2,FALSE)</f>
        <v>Τρίτη</v>
      </c>
      <c r="F369" s="31">
        <v>361</v>
      </c>
      <c r="G369" s="30" t="s">
        <v>10</v>
      </c>
      <c r="H369" s="49">
        <f>VLOOKUP(B369,'c constant values '!$A$3:$N$368,4,FALSE)*'help sheet'!$D$11</f>
        <v>0.75994543000000003</v>
      </c>
      <c r="I369" s="49">
        <f>VLOOKUP(B369,'c constant values '!$A$3:$O$368,6,FALSE)*'help sheet'!$E$11+VLOOKUP('TKK 2022'!B369,'c constant values '!$A$3:$O$368,10,FALSE)*'help sheet'!$E$12</f>
        <v>0.38179673799999997</v>
      </c>
      <c r="J369" s="49">
        <f>VLOOKUP(B369,'c constant values '!$A$3:$O$368,4,FALSE)*'help sheet'!$F$11+VLOOKUP('TKK 2022'!B369,'c constant values '!$A$3:$O$368,10,FALSE)*'help sheet'!$F$12</f>
        <v>0.71613172600000008</v>
      </c>
      <c r="K369" s="49">
        <f>VLOOKUP(B369,'c constant values '!$A$3:$O$368,4,FALSE)*'help sheet'!$G$11+VLOOKUP(B369,'c constant values '!$A$3:$O$368,11,FALSE)*'help sheet'!$G$14</f>
        <v>0.37997272000000004</v>
      </c>
      <c r="L369" s="49">
        <f>VLOOKUP(B369,'c constant values '!$A$3:$O$368,12,FALSE)*'help sheet'!$H$13</f>
        <v>0.32992592999999998</v>
      </c>
      <c r="M369" s="49">
        <f>VLOOKUP(B369,'c constant values '!$A$3:$O$368,13,FALSE)*'help sheet'!$I$13</f>
        <v>0.39948254999999999</v>
      </c>
      <c r="N369" s="49">
        <f>VLOOKUP(B369,'c constant values '!$A$3:$O$368,8,FALSE)*'help sheet'!$J$11+VLOOKUP('TKK 2022'!B369,'c constant values '!$A$3:$O$368,14,FALSE)*'help sheet'!$J$13</f>
        <v>0.88952349149999999</v>
      </c>
      <c r="O369" s="49">
        <f>VLOOKUP(B369,'c constant values '!$A$3:$O$368,4,FALSE)*'help sheet'!$K$11+VLOOKUP('TKK 2022'!B369,'c constant values '!$A$3:$O$368,12,FALSE)*'help sheet'!$K$13</f>
        <v>0.42883041499999996</v>
      </c>
      <c r="P369" s="49">
        <f>VLOOKUP(B369,'c constant values '!$A$3:$O$368,6,FALSE)*'help sheet'!$L$11+VLOOKUP('TKK 2022'!B369,'c constant values '!$A$3:$O$368,13,FALSE)*'help sheet'!$L$13</f>
        <v>0.51959069359999999</v>
      </c>
      <c r="Q369" s="49">
        <f>VLOOKUP(B369,'c constant values '!$A$3:$O$368,8,FALSE)*'help sheet'!$M$11+VLOOKUP('TKK 2022'!B369,'c constant values '!$A$3:$O$368,14,FALSE)*'help sheet'!$M$13</f>
        <v>1.046736619</v>
      </c>
      <c r="R369" s="29"/>
      <c r="S369" s="30" t="s">
        <v>10</v>
      </c>
      <c r="T369" s="46">
        <f>+SUM(H$9:H369)</f>
        <v>96.814562720000225</v>
      </c>
      <c r="U369" s="46">
        <f>+SUM(I$9:I369)</f>
        <v>98.455147660999998</v>
      </c>
      <c r="V369" s="46">
        <f>+SUM(J$9:J369)</f>
        <v>97.004383131000068</v>
      </c>
      <c r="W369" s="46">
        <f>+SUM(K$9:K369)</f>
        <v>98.407281194999911</v>
      </c>
      <c r="X369" s="46">
        <f>+SUM(L$9:L369)</f>
        <v>98.680296579999691</v>
      </c>
      <c r="Y369" s="46">
        <f>+SUM(M$9:M369)</f>
        <v>98.402070550000076</v>
      </c>
      <c r="Z369" s="46">
        <f>+SUM(N$9:N369)</f>
        <v>97.262310605999872</v>
      </c>
      <c r="AA369" s="46">
        <f>+SUM(O$9:O369)</f>
        <v>98.251177792200011</v>
      </c>
      <c r="AB369" s="46">
        <f>+SUM(P$9:P369)</f>
        <v>97.881006605699952</v>
      </c>
      <c r="AC369" s="46">
        <f>+SUM(Q$9:Q369)</f>
        <v>96.764087115999786</v>
      </c>
    </row>
    <row r="370" spans="2:29" ht="14.25" x14ac:dyDescent="0.2">
      <c r="B370" s="31">
        <v>362</v>
      </c>
      <c r="C370" s="31">
        <v>89</v>
      </c>
      <c r="D370" s="48">
        <f t="shared" si="6"/>
        <v>44923</v>
      </c>
      <c r="E370" s="31" t="str">
        <f>VLOOKUP(WEEKDAY(D370),'help sheet'!$A$1:$B$7,2,FALSE)</f>
        <v>Τετάρτη</v>
      </c>
      <c r="F370" s="31">
        <v>362</v>
      </c>
      <c r="G370" s="30" t="s">
        <v>10</v>
      </c>
      <c r="H370" s="49">
        <f>VLOOKUP(B370,'c constant values '!$A$3:$N$368,4,FALSE)*'help sheet'!$D$11</f>
        <v>0.75994342999999998</v>
      </c>
      <c r="I370" s="49">
        <f>VLOOKUP(B370,'c constant values '!$A$3:$O$368,6,FALSE)*'help sheet'!$E$11+VLOOKUP('TKK 2022'!B370,'c constant values '!$A$3:$O$368,10,FALSE)*'help sheet'!$E$12</f>
        <v>0.38179649599999999</v>
      </c>
      <c r="J370" s="49">
        <f>VLOOKUP(B370,'c constant values '!$A$3:$O$368,4,FALSE)*'help sheet'!$F$11+VLOOKUP('TKK 2022'!B370,'c constant values '!$A$3:$O$368,10,FALSE)*'help sheet'!$F$12</f>
        <v>0.71612992600000003</v>
      </c>
      <c r="K370" s="49">
        <f>VLOOKUP(B370,'c constant values '!$A$3:$O$368,4,FALSE)*'help sheet'!$G$11+VLOOKUP(B370,'c constant values '!$A$3:$O$368,11,FALSE)*'help sheet'!$G$14</f>
        <v>0.37997172000000001</v>
      </c>
      <c r="L370" s="49">
        <f>VLOOKUP(B370,'c constant values '!$A$3:$O$368,12,FALSE)*'help sheet'!$H$13</f>
        <v>0.32992592999999998</v>
      </c>
      <c r="M370" s="49">
        <f>VLOOKUP(B370,'c constant values '!$A$3:$O$368,13,FALSE)*'help sheet'!$I$13</f>
        <v>0.39948254999999999</v>
      </c>
      <c r="N370" s="49">
        <f>VLOOKUP(B370,'c constant values '!$A$3:$O$368,8,FALSE)*'help sheet'!$J$11+VLOOKUP('TKK 2022'!B370,'c constant values '!$A$3:$O$368,14,FALSE)*'help sheet'!$J$13</f>
        <v>0.88952159999999991</v>
      </c>
      <c r="O370" s="49">
        <f>VLOOKUP(B370,'c constant values '!$A$3:$O$368,4,FALSE)*'help sheet'!$K$11+VLOOKUP('TKK 2022'!B370,'c constant values '!$A$3:$O$368,12,FALSE)*'help sheet'!$K$13</f>
        <v>0.42882995499999998</v>
      </c>
      <c r="P370" s="49">
        <f>VLOOKUP(B370,'c constant values '!$A$3:$O$368,6,FALSE)*'help sheet'!$L$11+VLOOKUP('TKK 2022'!B370,'c constant values '!$A$3:$O$368,13,FALSE)*'help sheet'!$L$13</f>
        <v>0.51959013700000001</v>
      </c>
      <c r="Q370" s="49">
        <f>VLOOKUP(B370,'c constant values '!$A$3:$O$368,8,FALSE)*'help sheet'!$M$11+VLOOKUP('TKK 2022'!B370,'c constant values '!$A$3:$O$368,14,FALSE)*'help sheet'!$M$13</f>
        <v>1.0467340000000001</v>
      </c>
      <c r="R370" s="29"/>
      <c r="S370" s="30" t="s">
        <v>10</v>
      </c>
      <c r="T370" s="46">
        <f>+SUM(H$9:H370)</f>
        <v>97.574506150000232</v>
      </c>
      <c r="U370" s="46">
        <f>+SUM(I$9:I370)</f>
        <v>98.836944157000005</v>
      </c>
      <c r="V370" s="46">
        <f>+SUM(J$9:J370)</f>
        <v>97.720513057000062</v>
      </c>
      <c r="W370" s="46">
        <f>+SUM(K$9:K370)</f>
        <v>98.787252914999911</v>
      </c>
      <c r="X370" s="46">
        <f>+SUM(L$9:L370)</f>
        <v>99.010222509999693</v>
      </c>
      <c r="Y370" s="46">
        <f>+SUM(M$9:M370)</f>
        <v>98.801553100000078</v>
      </c>
      <c r="Z370" s="46">
        <f>+SUM(N$9:N370)</f>
        <v>98.151832205999867</v>
      </c>
      <c r="AA370" s="46">
        <f>+SUM(O$9:O370)</f>
        <v>98.680007747200008</v>
      </c>
      <c r="AB370" s="46">
        <f>+SUM(P$9:P370)</f>
        <v>98.400596742699946</v>
      </c>
      <c r="AC370" s="46">
        <f>+SUM(Q$9:Q370)</f>
        <v>97.810821115999786</v>
      </c>
    </row>
    <row r="371" spans="2:29" ht="14.25" x14ac:dyDescent="0.2">
      <c r="B371" s="31">
        <v>363</v>
      </c>
      <c r="C371" s="31">
        <v>90</v>
      </c>
      <c r="D371" s="48">
        <f t="shared" si="6"/>
        <v>44924</v>
      </c>
      <c r="E371" s="31" t="str">
        <f>VLOOKUP(WEEKDAY(D371),'help sheet'!$A$1:$B$7,2,FALSE)</f>
        <v>Πέμπτη</v>
      </c>
      <c r="F371" s="31">
        <v>363</v>
      </c>
      <c r="G371" s="30" t="s">
        <v>10</v>
      </c>
      <c r="H371" s="49">
        <f>VLOOKUP(B371,'c constant values '!$A$3:$N$368,4,FALSE)*'help sheet'!$D$11</f>
        <v>0.75994342999999998</v>
      </c>
      <c r="I371" s="49">
        <f>VLOOKUP(B371,'c constant values '!$A$3:$O$368,6,FALSE)*'help sheet'!$E$11+VLOOKUP('TKK 2022'!B371,'c constant values '!$A$3:$O$368,10,FALSE)*'help sheet'!$E$12</f>
        <v>0.38179649599999999</v>
      </c>
      <c r="J371" s="49">
        <f>VLOOKUP(B371,'c constant values '!$A$3:$O$368,4,FALSE)*'help sheet'!$F$11+VLOOKUP('TKK 2022'!B371,'c constant values '!$A$3:$O$368,10,FALSE)*'help sheet'!$F$12</f>
        <v>0.71612992600000003</v>
      </c>
      <c r="K371" s="49">
        <f>VLOOKUP(B371,'c constant values '!$A$3:$O$368,4,FALSE)*'help sheet'!$G$11+VLOOKUP(B371,'c constant values '!$A$3:$O$368,11,FALSE)*'help sheet'!$G$14</f>
        <v>0.37997172000000001</v>
      </c>
      <c r="L371" s="49">
        <f>VLOOKUP(B371,'c constant values '!$A$3:$O$368,12,FALSE)*'help sheet'!$H$13</f>
        <v>0.32992592999999998</v>
      </c>
      <c r="M371" s="49">
        <f>VLOOKUP(B371,'c constant values '!$A$3:$O$368,13,FALSE)*'help sheet'!$I$13</f>
        <v>0.39948254999999999</v>
      </c>
      <c r="N371" s="49">
        <f>VLOOKUP(B371,'c constant values '!$A$3:$O$368,8,FALSE)*'help sheet'!$J$11+VLOOKUP('TKK 2022'!B371,'c constant values '!$A$3:$O$368,14,FALSE)*'help sheet'!$J$13</f>
        <v>0.88952159999999991</v>
      </c>
      <c r="O371" s="49">
        <f>VLOOKUP(B371,'c constant values '!$A$3:$O$368,4,FALSE)*'help sheet'!$K$11+VLOOKUP('TKK 2022'!B371,'c constant values '!$A$3:$O$368,12,FALSE)*'help sheet'!$K$13</f>
        <v>0.42882995499999998</v>
      </c>
      <c r="P371" s="49">
        <f>VLOOKUP(B371,'c constant values '!$A$3:$O$368,6,FALSE)*'help sheet'!$L$11+VLOOKUP('TKK 2022'!B371,'c constant values '!$A$3:$O$368,13,FALSE)*'help sheet'!$L$13</f>
        <v>0.51959013700000001</v>
      </c>
      <c r="Q371" s="49">
        <f>VLOOKUP(B371,'c constant values '!$A$3:$O$368,8,FALSE)*'help sheet'!$M$11+VLOOKUP('TKK 2022'!B371,'c constant values '!$A$3:$O$368,14,FALSE)*'help sheet'!$M$13</f>
        <v>1.0467340000000001</v>
      </c>
      <c r="R371" s="29"/>
      <c r="S371" s="30" t="s">
        <v>10</v>
      </c>
      <c r="T371" s="46">
        <f>+SUM(H$9:H371)</f>
        <v>98.334449580000239</v>
      </c>
      <c r="U371" s="46">
        <f>+SUM(I$9:I371)</f>
        <v>99.218740653000012</v>
      </c>
      <c r="V371" s="46">
        <f>+SUM(J$9:J371)</f>
        <v>98.436642983000056</v>
      </c>
      <c r="W371" s="46">
        <f>+SUM(K$9:K371)</f>
        <v>99.167224634999911</v>
      </c>
      <c r="X371" s="46">
        <f>+SUM(L$9:L371)</f>
        <v>99.340148439999695</v>
      </c>
      <c r="Y371" s="46">
        <f>+SUM(M$9:M371)</f>
        <v>99.20103565000008</v>
      </c>
      <c r="Z371" s="46">
        <f>+SUM(N$9:N371)</f>
        <v>99.041353805999861</v>
      </c>
      <c r="AA371" s="46">
        <f>+SUM(O$9:O371)</f>
        <v>99.108837702200006</v>
      </c>
      <c r="AB371" s="46">
        <f>+SUM(P$9:P371)</f>
        <v>98.920186879699941</v>
      </c>
      <c r="AC371" s="46">
        <f>+SUM(Q$9:Q371)</f>
        <v>98.857555115999787</v>
      </c>
    </row>
    <row r="372" spans="2:29" ht="14.25" x14ac:dyDescent="0.2">
      <c r="B372" s="31">
        <v>364</v>
      </c>
      <c r="C372" s="31">
        <v>91</v>
      </c>
      <c r="D372" s="48">
        <f t="shared" si="6"/>
        <v>44925</v>
      </c>
      <c r="E372" s="31" t="str">
        <f>VLOOKUP(WEEKDAY(D372),'help sheet'!$A$1:$B$7,2,FALSE)</f>
        <v xml:space="preserve">Παρασκευή </v>
      </c>
      <c r="F372" s="31">
        <v>364</v>
      </c>
      <c r="G372" s="30" t="s">
        <v>10</v>
      </c>
      <c r="H372" s="49">
        <f>VLOOKUP(B372,'c constant values '!$A$3:$N$368,4,FALSE)*'help sheet'!$D$11</f>
        <v>0.83277526000000002</v>
      </c>
      <c r="I372" s="49">
        <f>VLOOKUP(B372,'c constant values '!$A$3:$O$368,6,FALSE)*'help sheet'!$E$11+VLOOKUP('TKK 2022'!B372,'c constant values '!$A$3:$O$368,10,FALSE)*'help sheet'!$E$12</f>
        <v>0.39062960300000005</v>
      </c>
      <c r="J372" s="49">
        <f>VLOOKUP(B372,'c constant values '!$A$3:$O$368,4,FALSE)*'help sheet'!$F$11+VLOOKUP('TKK 2022'!B372,'c constant values '!$A$3:$O$368,10,FALSE)*'help sheet'!$F$12</f>
        <v>0.78167854800000014</v>
      </c>
      <c r="K372" s="49">
        <f>VLOOKUP(B372,'c constant values '!$A$3:$O$368,4,FALSE)*'help sheet'!$G$11+VLOOKUP(B372,'c constant values '!$A$3:$O$368,11,FALSE)*'help sheet'!$G$14</f>
        <v>0.41638763500000003</v>
      </c>
      <c r="L372" s="49">
        <f>VLOOKUP(B372,'c constant values '!$A$3:$O$368,12,FALSE)*'help sheet'!$H$13</f>
        <v>0.32992568999999999</v>
      </c>
      <c r="M372" s="49">
        <f>VLOOKUP(B372,'c constant values '!$A$3:$O$368,13,FALSE)*'help sheet'!$I$13</f>
        <v>0.39948224999999998</v>
      </c>
      <c r="N372" s="49">
        <f>VLOOKUP(B372,'c constant values '!$A$3:$O$368,8,FALSE)*'help sheet'!$J$11+VLOOKUP('TKK 2022'!B372,'c constant values '!$A$3:$O$368,14,FALSE)*'help sheet'!$J$13</f>
        <v>0.95864520750000004</v>
      </c>
      <c r="O372" s="49">
        <f>VLOOKUP(B372,'c constant values '!$A$3:$O$368,4,FALSE)*'help sheet'!$K$11+VLOOKUP('TKK 2022'!B372,'c constant values '!$A$3:$O$368,12,FALSE)*'help sheet'!$K$13</f>
        <v>0.44558109109999999</v>
      </c>
      <c r="P372" s="49">
        <f>VLOOKUP(B372,'c constant values '!$A$3:$O$368,6,FALSE)*'help sheet'!$L$11+VLOOKUP('TKK 2022'!B372,'c constant values '!$A$3:$O$368,13,FALSE)*'help sheet'!$L$13</f>
        <v>0.53990656960000005</v>
      </c>
      <c r="Q372" s="49">
        <f>VLOOKUP(B372,'c constant values '!$A$3:$O$368,8,FALSE)*'help sheet'!$M$11+VLOOKUP('TKK 2022'!B372,'c constant values '!$A$3:$O$368,14,FALSE)*'help sheet'!$M$13</f>
        <v>1.142443745</v>
      </c>
      <c r="R372" s="29"/>
      <c r="S372" s="30" t="s">
        <v>10</v>
      </c>
      <c r="T372" s="46">
        <f>+SUM(H$9:H372)</f>
        <v>99.167224840000245</v>
      </c>
      <c r="U372" s="46">
        <f>+SUM(I$9:I372)</f>
        <v>99.609370256000005</v>
      </c>
      <c r="V372" s="46">
        <f>+SUM(J$9:J372)</f>
        <v>99.218321531000058</v>
      </c>
      <c r="W372" s="46">
        <f>+SUM(K$9:K372)</f>
        <v>99.583612269999918</v>
      </c>
      <c r="X372" s="46">
        <f>+SUM(L$9:L372)</f>
        <v>99.670074129999691</v>
      </c>
      <c r="Y372" s="46">
        <f>+SUM(M$9:M372)</f>
        <v>99.600517900000085</v>
      </c>
      <c r="Z372" s="46">
        <f>+SUM(N$9:N372)</f>
        <v>99.99999901349986</v>
      </c>
      <c r="AA372" s="46">
        <f>+SUM(O$9:O372)</f>
        <v>99.554418793300002</v>
      </c>
      <c r="AB372" s="46">
        <f>+SUM(P$9:P372)</f>
        <v>99.460093449299947</v>
      </c>
      <c r="AC372" s="46">
        <f>+SUM(Q$9:Q372)</f>
        <v>99.999998860999781</v>
      </c>
    </row>
    <row r="373" spans="2:29" ht="14.25" x14ac:dyDescent="0.2">
      <c r="B373" s="31">
        <v>365</v>
      </c>
      <c r="C373" s="31">
        <v>92</v>
      </c>
      <c r="D373" s="48">
        <f t="shared" si="6"/>
        <v>44926</v>
      </c>
      <c r="E373" s="31" t="str">
        <f>VLOOKUP(WEEKDAY(D373),'help sheet'!$A$1:$B$7,2,FALSE)</f>
        <v>Σάββατο</v>
      </c>
      <c r="F373" s="31">
        <v>365</v>
      </c>
      <c r="G373" s="30" t="s">
        <v>10</v>
      </c>
      <c r="H373" s="49">
        <f>VLOOKUP(B373,'c constant values '!$A$3:$N$368,4,FALSE)*'help sheet'!$D$11</f>
        <v>0.83277526000000002</v>
      </c>
      <c r="I373" s="49">
        <f>VLOOKUP(B373,'c constant values '!$A$3:$O$368,6,FALSE)*'help sheet'!$E$11+VLOOKUP('TKK 2022'!B373,'c constant values '!$A$3:$O$368,10,FALSE)*'help sheet'!$E$12</f>
        <v>0.39062960300000005</v>
      </c>
      <c r="J373" s="49">
        <f>VLOOKUP(B373,'c constant values '!$A$3:$O$368,4,FALSE)*'help sheet'!$F$11+VLOOKUP('TKK 2022'!B373,'c constant values '!$A$3:$O$368,10,FALSE)*'help sheet'!$F$12</f>
        <v>0.78167854800000014</v>
      </c>
      <c r="K373" s="49">
        <f>VLOOKUP(B373,'c constant values '!$A$3:$O$368,4,FALSE)*'help sheet'!$G$11+VLOOKUP(B373,'c constant values '!$A$3:$O$368,11,FALSE)*'help sheet'!$G$14</f>
        <v>0.41638763500000003</v>
      </c>
      <c r="L373" s="49">
        <f>VLOOKUP(B373,'c constant values '!$A$3:$O$368,12,FALSE)*'help sheet'!$H$13</f>
        <v>0.32992568999999999</v>
      </c>
      <c r="M373" s="49">
        <f>VLOOKUP(B373,'c constant values '!$A$3:$O$368,13,FALSE)*'help sheet'!$I$13</f>
        <v>0.39948224999999998</v>
      </c>
      <c r="N373" s="49">
        <f>VLOOKUP(B373,'c constant values '!$A$3:$O$368,8,FALSE)*'help sheet'!$J$11+VLOOKUP('TKK 2022'!B373,'c constant values '!$A$3:$O$368,14,FALSE)*'help sheet'!$J$13</f>
        <v>1E-8</v>
      </c>
      <c r="O373" s="49">
        <f>VLOOKUP(B373,'c constant values '!$A$3:$O$368,4,FALSE)*'help sheet'!$K$11+VLOOKUP('TKK 2022'!B373,'c constant values '!$A$3:$O$368,12,FALSE)*'help sheet'!$K$13</f>
        <v>0.44558109109999999</v>
      </c>
      <c r="P373" s="49">
        <f>VLOOKUP(B373,'c constant values '!$A$3:$O$368,6,FALSE)*'help sheet'!$L$11+VLOOKUP('TKK 2022'!B373,'c constant values '!$A$3:$O$368,13,FALSE)*'help sheet'!$L$13</f>
        <v>0.53990656960000005</v>
      </c>
      <c r="Q373" s="49">
        <f>VLOOKUP(B373,'c constant values '!$A$3:$O$368,8,FALSE)*'help sheet'!$M$11+VLOOKUP('TKK 2022'!B373,'c constant values '!$A$3:$O$368,14,FALSE)*'help sheet'!$M$13</f>
        <v>1.0000000000000002E-8</v>
      </c>
      <c r="R373" s="29"/>
      <c r="S373" s="30" t="s">
        <v>10</v>
      </c>
      <c r="T373" s="46">
        <f>+SUM(H$9:H373)</f>
        <v>100.00000010000025</v>
      </c>
      <c r="U373" s="46">
        <f>+SUM(I$9:I373)</f>
        <v>99.999999858999999</v>
      </c>
      <c r="V373" s="46">
        <f>+SUM(J$9:J373)</f>
        <v>100.00000007900006</v>
      </c>
      <c r="W373" s="46">
        <f>+SUM(K$9:K373)</f>
        <v>99.999999904999925</v>
      </c>
      <c r="X373" s="46">
        <f>+SUM(L$9:L373)</f>
        <v>99.999999819999687</v>
      </c>
      <c r="Y373" s="46">
        <f>+SUM(M$9:M373)</f>
        <v>100.00000015000009</v>
      </c>
      <c r="Z373" s="46">
        <f>+SUM(N$9:N373)</f>
        <v>99.999999023499853</v>
      </c>
      <c r="AA373" s="46">
        <f>+SUM(O$9:O373)</f>
        <v>99.999999884399998</v>
      </c>
      <c r="AB373" s="46">
        <f>+SUM(P$9:P373)</f>
        <v>100.00000001889995</v>
      </c>
      <c r="AC373" s="46">
        <f>+SUM(Q$9:Q373)</f>
        <v>99.999998870999775</v>
      </c>
    </row>
    <row r="374" spans="2:29" ht="14.25" x14ac:dyDescent="0.2">
      <c r="B374" s="26">
        <v>93</v>
      </c>
      <c r="C374" s="26">
        <v>93</v>
      </c>
      <c r="T374" s="3"/>
      <c r="U374" s="3"/>
      <c r="V374" s="3"/>
      <c r="W374" s="3"/>
      <c r="X374" s="3"/>
      <c r="Y374" s="3"/>
      <c r="Z374" s="3"/>
      <c r="AA374" s="3"/>
      <c r="AB374" s="3"/>
      <c r="AC374" s="3"/>
    </row>
  </sheetData>
  <sheetProtection password="DB1F" sheet="1" objects="1" scenarios="1" formatCells="0" formatColumns="0" formatRows="0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D20" sqref="D20"/>
    </sheetView>
  </sheetViews>
  <sheetFormatPr defaultRowHeight="15" x14ac:dyDescent="0.25"/>
  <sheetData>
    <row r="1" spans="1:13" x14ac:dyDescent="0.25">
      <c r="A1">
        <v>1</v>
      </c>
      <c r="B1" t="s">
        <v>48</v>
      </c>
    </row>
    <row r="2" spans="1:13" x14ac:dyDescent="0.25">
      <c r="A2">
        <v>2</v>
      </c>
      <c r="B2" t="s">
        <v>42</v>
      </c>
    </row>
    <row r="3" spans="1:13" x14ac:dyDescent="0.25">
      <c r="A3">
        <v>3</v>
      </c>
      <c r="B3" t="s">
        <v>43</v>
      </c>
      <c r="C3" s="11" t="s">
        <v>11</v>
      </c>
      <c r="D3" s="12" t="s">
        <v>0</v>
      </c>
      <c r="E3" s="12" t="s">
        <v>1</v>
      </c>
      <c r="F3" s="12" t="s">
        <v>2</v>
      </c>
      <c r="G3" s="12" t="s">
        <v>9</v>
      </c>
      <c r="H3" s="12" t="s">
        <v>3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</row>
    <row r="4" spans="1:13" x14ac:dyDescent="0.25">
      <c r="A4">
        <v>4</v>
      </c>
      <c r="B4" t="s">
        <v>44</v>
      </c>
      <c r="C4" s="11" t="s">
        <v>38</v>
      </c>
      <c r="D4" s="13">
        <v>1</v>
      </c>
      <c r="E4" s="13">
        <v>0</v>
      </c>
      <c r="F4" s="13">
        <v>0.71</v>
      </c>
      <c r="G4" s="13">
        <v>0.5</v>
      </c>
      <c r="H4" s="13">
        <v>0</v>
      </c>
      <c r="I4" s="13">
        <v>0</v>
      </c>
      <c r="J4" s="13">
        <v>0</v>
      </c>
      <c r="K4" s="13">
        <v>0.23</v>
      </c>
      <c r="L4" s="13">
        <v>0.23</v>
      </c>
      <c r="M4" s="13">
        <v>0.23</v>
      </c>
    </row>
    <row r="5" spans="1:13" x14ac:dyDescent="0.25">
      <c r="A5">
        <v>5</v>
      </c>
      <c r="B5" t="s">
        <v>45</v>
      </c>
      <c r="C5" s="11" t="s">
        <v>39</v>
      </c>
      <c r="D5" s="13">
        <v>0</v>
      </c>
      <c r="E5" s="13">
        <v>1</v>
      </c>
      <c r="F5" s="13">
        <v>0.28999999999999998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</row>
    <row r="6" spans="1:13" x14ac:dyDescent="0.25">
      <c r="A6">
        <v>6</v>
      </c>
      <c r="B6" t="s">
        <v>46</v>
      </c>
      <c r="C6" s="11" t="s">
        <v>40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3">
        <v>1</v>
      </c>
      <c r="J6" s="13">
        <v>1</v>
      </c>
      <c r="K6" s="13">
        <v>0.77</v>
      </c>
      <c r="L6" s="13">
        <v>0.77</v>
      </c>
      <c r="M6" s="13">
        <v>0.77</v>
      </c>
    </row>
    <row r="7" spans="1:13" x14ac:dyDescent="0.25">
      <c r="A7">
        <v>7</v>
      </c>
      <c r="B7" t="s">
        <v>47</v>
      </c>
      <c r="C7" s="11" t="s">
        <v>41</v>
      </c>
      <c r="D7" s="13">
        <v>0</v>
      </c>
      <c r="E7" s="13">
        <v>0</v>
      </c>
      <c r="F7" s="13">
        <v>0</v>
      </c>
      <c r="G7" s="13">
        <v>0.5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</row>
    <row r="10" spans="1:13" x14ac:dyDescent="0.25">
      <c r="C10" s="11" t="s">
        <v>11</v>
      </c>
      <c r="D10" s="12" t="s">
        <v>0</v>
      </c>
      <c r="E10" s="12" t="s">
        <v>1</v>
      </c>
      <c r="F10" s="12" t="s">
        <v>2</v>
      </c>
      <c r="G10" s="12" t="s">
        <v>9</v>
      </c>
      <c r="H10" s="12" t="s">
        <v>3</v>
      </c>
      <c r="I10" s="12" t="s">
        <v>4</v>
      </c>
      <c r="J10" s="12" t="s">
        <v>5</v>
      </c>
      <c r="K10" s="12" t="s">
        <v>6</v>
      </c>
      <c r="L10" s="12" t="s">
        <v>7</v>
      </c>
      <c r="M10" s="12" t="s">
        <v>8</v>
      </c>
    </row>
    <row r="11" spans="1:13" x14ac:dyDescent="0.25">
      <c r="C11" s="11" t="s">
        <v>38</v>
      </c>
      <c r="D11" s="13">
        <v>1</v>
      </c>
      <c r="E11" s="35">
        <v>0.1</v>
      </c>
      <c r="F11" s="35">
        <v>0.9</v>
      </c>
      <c r="G11" s="13">
        <v>0.5</v>
      </c>
      <c r="H11" s="13">
        <v>0</v>
      </c>
      <c r="I11" s="13">
        <v>0</v>
      </c>
      <c r="J11" s="35">
        <v>0.65</v>
      </c>
      <c r="K11" s="13">
        <v>0.23</v>
      </c>
      <c r="L11" s="13">
        <v>0.23</v>
      </c>
      <c r="M11" s="35">
        <v>0.9</v>
      </c>
    </row>
    <row r="12" spans="1:13" x14ac:dyDescent="0.25">
      <c r="C12" s="11" t="s">
        <v>39</v>
      </c>
      <c r="D12" s="13">
        <v>0</v>
      </c>
      <c r="E12" s="35">
        <v>0.9</v>
      </c>
      <c r="F12" s="35">
        <v>0.1</v>
      </c>
      <c r="G12" s="13">
        <v>0</v>
      </c>
      <c r="H12" s="13">
        <v>0</v>
      </c>
      <c r="I12" s="13">
        <v>0</v>
      </c>
      <c r="J12" s="35">
        <v>0</v>
      </c>
      <c r="K12" s="13">
        <v>0</v>
      </c>
      <c r="L12" s="13">
        <v>0</v>
      </c>
      <c r="M12" s="35">
        <v>0</v>
      </c>
    </row>
    <row r="13" spans="1:13" x14ac:dyDescent="0.25">
      <c r="C13" s="11" t="s">
        <v>40</v>
      </c>
      <c r="D13" s="13">
        <v>0</v>
      </c>
      <c r="E13" s="35">
        <v>0</v>
      </c>
      <c r="F13" s="35">
        <v>0</v>
      </c>
      <c r="G13" s="13">
        <v>0</v>
      </c>
      <c r="H13" s="13">
        <v>1</v>
      </c>
      <c r="I13" s="13">
        <v>1</v>
      </c>
      <c r="J13" s="35">
        <v>0.35</v>
      </c>
      <c r="K13" s="13">
        <v>0.77</v>
      </c>
      <c r="L13" s="13">
        <v>0.77</v>
      </c>
      <c r="M13" s="35">
        <v>0.1</v>
      </c>
    </row>
    <row r="14" spans="1:13" x14ac:dyDescent="0.25">
      <c r="C14" s="11" t="s">
        <v>41</v>
      </c>
      <c r="D14" s="13">
        <v>0</v>
      </c>
      <c r="E14" s="35">
        <v>0</v>
      </c>
      <c r="F14" s="35">
        <v>0</v>
      </c>
      <c r="G14" s="13">
        <v>0.5</v>
      </c>
      <c r="H14" s="13">
        <v>0</v>
      </c>
      <c r="I14" s="13">
        <v>0</v>
      </c>
      <c r="J14" s="35">
        <v>0</v>
      </c>
      <c r="K14" s="13">
        <v>0</v>
      </c>
      <c r="L14" s="13">
        <v>0</v>
      </c>
      <c r="M14" s="35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68"/>
  <sheetViews>
    <sheetView topLeftCell="A343" workbookViewId="0">
      <selection activeCell="C23" sqref="C23"/>
    </sheetView>
  </sheetViews>
  <sheetFormatPr defaultRowHeight="15" x14ac:dyDescent="0.25"/>
  <cols>
    <col min="2" max="2" width="10.7109375" bestFit="1" customWidth="1"/>
  </cols>
  <sheetData>
    <row r="2" spans="1:15" x14ac:dyDescent="0.25">
      <c r="B2" s="22" t="s">
        <v>18</v>
      </c>
      <c r="C2" s="23" t="s">
        <v>19</v>
      </c>
      <c r="D2" s="41" t="s">
        <v>28</v>
      </c>
      <c r="E2" s="24" t="s">
        <v>20</v>
      </c>
      <c r="F2" s="42" t="s">
        <v>29</v>
      </c>
      <c r="G2" s="24" t="s">
        <v>29</v>
      </c>
      <c r="H2" s="43" t="s">
        <v>30</v>
      </c>
      <c r="I2" s="24" t="s">
        <v>21</v>
      </c>
      <c r="J2" s="44" t="s">
        <v>22</v>
      </c>
      <c r="K2" s="45" t="s">
        <v>23</v>
      </c>
      <c r="L2" s="41" t="s">
        <v>24</v>
      </c>
      <c r="M2" s="42" t="s">
        <v>25</v>
      </c>
      <c r="N2" s="43" t="s">
        <v>26</v>
      </c>
      <c r="O2" s="24" t="s">
        <v>27</v>
      </c>
    </row>
    <row r="3" spans="1:15" x14ac:dyDescent="0.25">
      <c r="A3" s="9">
        <v>1</v>
      </c>
      <c r="B3" s="36">
        <f>'TKK 2022'!E4</f>
        <v>44562</v>
      </c>
      <c r="C3" s="9">
        <v>1</v>
      </c>
      <c r="D3" s="10">
        <v>0.83277526000000002</v>
      </c>
      <c r="E3" s="10">
        <v>0.60145307999999997</v>
      </c>
      <c r="F3" s="10">
        <v>1E-8</v>
      </c>
      <c r="G3" s="10">
        <v>1E-8</v>
      </c>
      <c r="H3" s="10">
        <v>1E-8</v>
      </c>
      <c r="I3" s="10">
        <v>1E-8</v>
      </c>
      <c r="J3" s="10">
        <v>0.33070297999999998</v>
      </c>
      <c r="K3" s="10">
        <v>1E-8</v>
      </c>
      <c r="L3" s="10">
        <v>0.35476468</v>
      </c>
      <c r="M3" s="10">
        <v>1E-8</v>
      </c>
      <c r="N3" s="10">
        <v>1E-8</v>
      </c>
      <c r="O3">
        <v>1E-8</v>
      </c>
    </row>
    <row r="4" spans="1:15" x14ac:dyDescent="0.25">
      <c r="A4" s="9">
        <v>2</v>
      </c>
      <c r="B4" s="36">
        <f>B3+1</f>
        <v>44563</v>
      </c>
      <c r="C4" s="9">
        <v>2</v>
      </c>
      <c r="D4" s="10">
        <v>0.83277526000000002</v>
      </c>
      <c r="E4" s="10">
        <v>0.60145307999999997</v>
      </c>
      <c r="F4" s="10">
        <v>1E-8</v>
      </c>
      <c r="G4" s="10">
        <v>1E-8</v>
      </c>
      <c r="H4" s="10">
        <v>1E-8</v>
      </c>
      <c r="I4" s="10">
        <v>1E-8</v>
      </c>
      <c r="J4" s="10">
        <v>0.33070297999999998</v>
      </c>
      <c r="K4" s="10">
        <v>1E-8</v>
      </c>
      <c r="L4" s="10">
        <v>0.35476468</v>
      </c>
      <c r="M4" s="10">
        <v>1E-8</v>
      </c>
      <c r="N4" s="10">
        <v>1E-8</v>
      </c>
      <c r="O4">
        <v>1E-8</v>
      </c>
    </row>
    <row r="5" spans="1:15" x14ac:dyDescent="0.25">
      <c r="A5" s="9">
        <v>3</v>
      </c>
      <c r="B5" s="36">
        <f t="shared" ref="B5:B68" si="0">B4+1</f>
        <v>44564</v>
      </c>
      <c r="C5" s="9">
        <v>3</v>
      </c>
      <c r="D5" s="10">
        <v>0.83277526000000002</v>
      </c>
      <c r="E5" s="10">
        <v>0.60145134</v>
      </c>
      <c r="F5" s="10">
        <v>1.01002277</v>
      </c>
      <c r="G5" s="10">
        <v>0.73694203000000003</v>
      </c>
      <c r="H5" s="10">
        <v>1.21596316</v>
      </c>
      <c r="I5" s="10">
        <v>0.88959840000000001</v>
      </c>
      <c r="J5" s="10">
        <v>0.33070297999999998</v>
      </c>
      <c r="K5" s="10">
        <v>1E-8</v>
      </c>
      <c r="L5" s="10">
        <v>0.35476468</v>
      </c>
      <c r="M5" s="10">
        <v>0.42955792999999998</v>
      </c>
      <c r="N5" s="10">
        <v>0.51696449</v>
      </c>
      <c r="O5">
        <v>1E-8</v>
      </c>
    </row>
    <row r="6" spans="1:15" x14ac:dyDescent="0.25">
      <c r="A6" s="9">
        <v>4</v>
      </c>
      <c r="B6" s="36">
        <f t="shared" si="0"/>
        <v>44565</v>
      </c>
      <c r="C6" s="9">
        <v>4</v>
      </c>
      <c r="D6" s="10">
        <v>0.83277526000000002</v>
      </c>
      <c r="E6" s="10">
        <v>0.60145307999999997</v>
      </c>
      <c r="F6" s="10">
        <v>1.01002277</v>
      </c>
      <c r="G6" s="10">
        <v>0.73694415999999996</v>
      </c>
      <c r="H6" s="10">
        <v>1.21596316</v>
      </c>
      <c r="I6" s="10">
        <v>0.88960097000000005</v>
      </c>
      <c r="J6" s="10">
        <v>0.33070297999999998</v>
      </c>
      <c r="K6" s="10">
        <v>1E-8</v>
      </c>
      <c r="L6" s="10">
        <v>0.35476468</v>
      </c>
      <c r="M6" s="10">
        <v>0.42955792999999998</v>
      </c>
      <c r="N6" s="10">
        <v>0.51696449</v>
      </c>
      <c r="O6">
        <v>1E-8</v>
      </c>
    </row>
    <row r="7" spans="1:15" x14ac:dyDescent="0.25">
      <c r="A7" s="9">
        <v>5</v>
      </c>
      <c r="B7" s="36">
        <f t="shared" si="0"/>
        <v>44566</v>
      </c>
      <c r="C7" s="9">
        <v>5</v>
      </c>
      <c r="D7" s="10">
        <v>0.7625092</v>
      </c>
      <c r="E7" s="10">
        <v>0.63816720000000005</v>
      </c>
      <c r="F7" s="10">
        <v>0.92480132000000004</v>
      </c>
      <c r="G7" s="10">
        <v>0.78192899000000005</v>
      </c>
      <c r="H7" s="10">
        <v>1.1133653299999999</v>
      </c>
      <c r="I7" s="10">
        <v>0.94390432999999996</v>
      </c>
      <c r="J7" s="10">
        <v>0.33070297999999998</v>
      </c>
      <c r="K7" s="10">
        <v>1E-8</v>
      </c>
      <c r="L7" s="10">
        <v>0.35476468</v>
      </c>
      <c r="M7" s="10">
        <v>0.42955792999999998</v>
      </c>
      <c r="N7" s="10">
        <v>0.51696449</v>
      </c>
      <c r="O7">
        <v>1E-8</v>
      </c>
    </row>
    <row r="8" spans="1:15" x14ac:dyDescent="0.25">
      <c r="A8" s="9">
        <v>6</v>
      </c>
      <c r="B8" s="36">
        <f t="shared" si="0"/>
        <v>44567</v>
      </c>
      <c r="C8" s="9">
        <v>6</v>
      </c>
      <c r="D8" s="10">
        <v>0.7625092</v>
      </c>
      <c r="E8" s="10">
        <v>0.63816720000000005</v>
      </c>
      <c r="F8" s="10">
        <v>1E-8</v>
      </c>
      <c r="G8" s="10">
        <v>1E-8</v>
      </c>
      <c r="H8" s="10">
        <v>1E-8</v>
      </c>
      <c r="I8" s="10">
        <v>1E-8</v>
      </c>
      <c r="J8" s="10">
        <v>0.33070297999999998</v>
      </c>
      <c r="K8" s="10">
        <v>1E-8</v>
      </c>
      <c r="L8" s="10">
        <v>0.35476468</v>
      </c>
      <c r="M8" s="10">
        <v>1E-8</v>
      </c>
      <c r="N8" s="10">
        <v>1E-8</v>
      </c>
      <c r="O8">
        <v>1E-8</v>
      </c>
    </row>
    <row r="9" spans="1:15" x14ac:dyDescent="0.25">
      <c r="A9" s="9">
        <v>7</v>
      </c>
      <c r="B9" s="36">
        <f t="shared" si="0"/>
        <v>44568</v>
      </c>
      <c r="C9" s="9">
        <v>7</v>
      </c>
      <c r="D9" s="10">
        <v>0.7625092</v>
      </c>
      <c r="E9" s="10">
        <v>0.63816720000000005</v>
      </c>
      <c r="F9" s="10">
        <v>0.92480132000000004</v>
      </c>
      <c r="G9" s="10">
        <v>0.78192899000000005</v>
      </c>
      <c r="H9" s="10">
        <v>1.1133653299999999</v>
      </c>
      <c r="I9" s="10">
        <v>0.94390432999999996</v>
      </c>
      <c r="J9" s="10">
        <v>0.33070297999999998</v>
      </c>
      <c r="K9" s="10">
        <v>1E-8</v>
      </c>
      <c r="L9" s="10">
        <v>0.35476468</v>
      </c>
      <c r="M9" s="10">
        <v>0.42955792999999998</v>
      </c>
      <c r="N9" s="10">
        <v>0.51696449</v>
      </c>
      <c r="O9">
        <v>1E-8</v>
      </c>
    </row>
    <row r="10" spans="1:15" x14ac:dyDescent="0.25">
      <c r="A10" s="9">
        <v>8</v>
      </c>
      <c r="B10" s="36">
        <f t="shared" si="0"/>
        <v>44569</v>
      </c>
      <c r="C10" s="9">
        <v>8</v>
      </c>
      <c r="D10" s="10">
        <v>0.7625092</v>
      </c>
      <c r="E10" s="10">
        <v>0.63816720000000005</v>
      </c>
      <c r="F10" s="10">
        <v>0.92480132000000004</v>
      </c>
      <c r="G10" s="10">
        <v>0.78192899000000005</v>
      </c>
      <c r="H10" s="10">
        <v>1E-8</v>
      </c>
      <c r="I10" s="10">
        <v>1E-8</v>
      </c>
      <c r="J10" s="10">
        <v>0.33070297999999998</v>
      </c>
      <c r="K10" s="10">
        <v>1E-8</v>
      </c>
      <c r="L10" s="10">
        <v>0.35476468</v>
      </c>
      <c r="M10" s="10">
        <v>0.42955792999999998</v>
      </c>
      <c r="N10" s="10">
        <v>1E-8</v>
      </c>
      <c r="O10">
        <v>1E-8</v>
      </c>
    </row>
    <row r="11" spans="1:15" x14ac:dyDescent="0.25">
      <c r="A11" s="9">
        <v>9</v>
      </c>
      <c r="B11" s="36">
        <f t="shared" si="0"/>
        <v>44570</v>
      </c>
      <c r="C11" s="9">
        <v>9</v>
      </c>
      <c r="D11" s="10">
        <v>0.7625092</v>
      </c>
      <c r="E11" s="10">
        <v>0.63816720000000005</v>
      </c>
      <c r="F11" s="10">
        <v>1E-8</v>
      </c>
      <c r="G11" s="10">
        <v>1E-8</v>
      </c>
      <c r="H11" s="10">
        <v>1E-8</v>
      </c>
      <c r="I11" s="10">
        <v>1E-8</v>
      </c>
      <c r="J11" s="10">
        <v>0.33070297999999998</v>
      </c>
      <c r="K11" s="10">
        <v>1E-8</v>
      </c>
      <c r="L11" s="10">
        <v>0.35476468</v>
      </c>
      <c r="M11" s="10">
        <v>1E-8</v>
      </c>
      <c r="N11" s="10">
        <v>1E-8</v>
      </c>
      <c r="O11">
        <v>1E-8</v>
      </c>
    </row>
    <row r="12" spans="1:15" x14ac:dyDescent="0.25">
      <c r="A12" s="9">
        <v>10</v>
      </c>
      <c r="B12" s="36">
        <f t="shared" si="0"/>
        <v>44571</v>
      </c>
      <c r="C12" s="9">
        <v>10</v>
      </c>
      <c r="D12" s="10">
        <v>0.7625092</v>
      </c>
      <c r="E12" s="10">
        <v>0.63816720000000005</v>
      </c>
      <c r="F12" s="10">
        <v>0.92480132000000004</v>
      </c>
      <c r="G12" s="10">
        <v>0.78192899000000005</v>
      </c>
      <c r="H12" s="10">
        <v>1.1133653299999999</v>
      </c>
      <c r="I12" s="10">
        <v>0.94390432999999996</v>
      </c>
      <c r="J12" s="10">
        <v>0.33070297999999998</v>
      </c>
      <c r="K12" s="10">
        <v>1E-8</v>
      </c>
      <c r="L12" s="10">
        <v>0.35476468</v>
      </c>
      <c r="M12" s="10">
        <v>0.42955792999999998</v>
      </c>
      <c r="N12" s="10">
        <v>0.51696449</v>
      </c>
      <c r="O12">
        <v>1E-8</v>
      </c>
    </row>
    <row r="13" spans="1:15" x14ac:dyDescent="0.25">
      <c r="A13" s="9">
        <v>11</v>
      </c>
      <c r="B13" s="36">
        <f t="shared" si="0"/>
        <v>44572</v>
      </c>
      <c r="C13" s="9">
        <v>11</v>
      </c>
      <c r="D13" s="10">
        <v>0.7625092</v>
      </c>
      <c r="E13" s="10">
        <v>0.63816720000000005</v>
      </c>
      <c r="F13" s="10">
        <v>0.92480132000000004</v>
      </c>
      <c r="G13" s="10">
        <v>0.78192899000000005</v>
      </c>
      <c r="H13" s="10">
        <v>1.1133653299999999</v>
      </c>
      <c r="I13" s="10">
        <v>0.94390432999999996</v>
      </c>
      <c r="J13" s="10">
        <v>0.33070297999999998</v>
      </c>
      <c r="K13" s="10">
        <v>1E-8</v>
      </c>
      <c r="L13" s="10">
        <v>0.35476468</v>
      </c>
      <c r="M13" s="10">
        <v>0.42955792999999998</v>
      </c>
      <c r="N13" s="10">
        <v>0.51696449</v>
      </c>
      <c r="O13">
        <v>1E-8</v>
      </c>
    </row>
    <row r="14" spans="1:15" x14ac:dyDescent="0.25">
      <c r="A14" s="9">
        <v>12</v>
      </c>
      <c r="B14" s="36">
        <f t="shared" si="0"/>
        <v>44573</v>
      </c>
      <c r="C14" s="9">
        <v>12</v>
      </c>
      <c r="D14" s="10">
        <v>0.71830804000000004</v>
      </c>
      <c r="E14" s="10">
        <v>0.64522301000000004</v>
      </c>
      <c r="F14" s="10">
        <v>0.87119241000000003</v>
      </c>
      <c r="G14" s="10">
        <v>0.79057427999999996</v>
      </c>
      <c r="H14" s="10">
        <v>1.0488257299999999</v>
      </c>
      <c r="I14" s="10">
        <v>0.95434048000000005</v>
      </c>
      <c r="J14" s="10">
        <v>0.33070297999999998</v>
      </c>
      <c r="K14" s="10">
        <v>1E-8</v>
      </c>
      <c r="L14" s="10">
        <v>0.35476468</v>
      </c>
      <c r="M14" s="10">
        <v>0.42955792999999998</v>
      </c>
      <c r="N14" s="10">
        <v>0.51696449</v>
      </c>
      <c r="O14">
        <v>1E-8</v>
      </c>
    </row>
    <row r="15" spans="1:15" x14ac:dyDescent="0.25">
      <c r="A15" s="9">
        <v>13</v>
      </c>
      <c r="B15" s="36">
        <f t="shared" si="0"/>
        <v>44574</v>
      </c>
      <c r="C15" s="9">
        <v>13</v>
      </c>
      <c r="D15" s="10">
        <v>0.71830804000000004</v>
      </c>
      <c r="E15" s="10">
        <v>0.64522301000000004</v>
      </c>
      <c r="F15" s="10">
        <v>0.87119241000000003</v>
      </c>
      <c r="G15" s="10">
        <v>0.79057427999999996</v>
      </c>
      <c r="H15" s="10">
        <v>1.0488257299999999</v>
      </c>
      <c r="I15" s="10">
        <v>0.95434048000000005</v>
      </c>
      <c r="J15" s="10">
        <v>0.33070297999999998</v>
      </c>
      <c r="K15" s="10">
        <v>1E-8</v>
      </c>
      <c r="L15" s="10">
        <v>0.35476468</v>
      </c>
      <c r="M15" s="10">
        <v>0.42955792999999998</v>
      </c>
      <c r="N15" s="10">
        <v>0.51696449</v>
      </c>
      <c r="O15">
        <v>1E-8</v>
      </c>
    </row>
    <row r="16" spans="1:15" x14ac:dyDescent="0.25">
      <c r="A16" s="9">
        <v>14</v>
      </c>
      <c r="B16" s="36">
        <f t="shared" si="0"/>
        <v>44575</v>
      </c>
      <c r="C16" s="9">
        <v>14</v>
      </c>
      <c r="D16" s="10">
        <v>0.71830804000000004</v>
      </c>
      <c r="E16" s="10">
        <v>0.64522301000000004</v>
      </c>
      <c r="F16" s="10">
        <v>0.87119241000000003</v>
      </c>
      <c r="G16" s="10">
        <v>0.79057427999999996</v>
      </c>
      <c r="H16" s="10">
        <v>1.0488257299999999</v>
      </c>
      <c r="I16" s="10">
        <v>0.95434048000000005</v>
      </c>
      <c r="J16" s="10">
        <v>0.33070297999999998</v>
      </c>
      <c r="K16" s="10">
        <v>1E-8</v>
      </c>
      <c r="L16" s="10">
        <v>0.35476468</v>
      </c>
      <c r="M16" s="10">
        <v>0.42955792999999998</v>
      </c>
      <c r="N16" s="10">
        <v>0.51696449</v>
      </c>
      <c r="O16">
        <v>1E-8</v>
      </c>
    </row>
    <row r="17" spans="1:15" x14ac:dyDescent="0.25">
      <c r="A17" s="9">
        <v>15</v>
      </c>
      <c r="B17" s="36">
        <f t="shared" si="0"/>
        <v>44576</v>
      </c>
      <c r="C17" s="9">
        <v>15</v>
      </c>
      <c r="D17" s="10">
        <v>0.71830804000000004</v>
      </c>
      <c r="E17" s="10">
        <v>0.64522301000000004</v>
      </c>
      <c r="F17" s="10">
        <v>0.87119241000000003</v>
      </c>
      <c r="G17" s="10">
        <v>0.79057427999999996</v>
      </c>
      <c r="H17" s="10">
        <v>1E-8</v>
      </c>
      <c r="I17" s="10">
        <v>1E-8</v>
      </c>
      <c r="J17" s="10">
        <v>0.33070297999999998</v>
      </c>
      <c r="K17" s="10">
        <v>1E-8</v>
      </c>
      <c r="L17" s="10">
        <v>0.35476468</v>
      </c>
      <c r="M17" s="10">
        <v>0.42955792999999998</v>
      </c>
      <c r="N17" s="10">
        <v>1E-8</v>
      </c>
      <c r="O17">
        <v>1E-8</v>
      </c>
    </row>
    <row r="18" spans="1:15" x14ac:dyDescent="0.25">
      <c r="A18" s="9">
        <v>16</v>
      </c>
      <c r="B18" s="36">
        <f t="shared" si="0"/>
        <v>44577</v>
      </c>
      <c r="C18" s="9">
        <v>16</v>
      </c>
      <c r="D18" s="10">
        <v>0.71830804000000004</v>
      </c>
      <c r="E18" s="10">
        <v>0.64522301000000004</v>
      </c>
      <c r="F18" s="10">
        <v>1E-8</v>
      </c>
      <c r="G18" s="10">
        <v>1E-8</v>
      </c>
      <c r="H18" s="10">
        <v>1E-8</v>
      </c>
      <c r="I18" s="10">
        <v>1E-8</v>
      </c>
      <c r="J18" s="10">
        <v>0.33070297999999998</v>
      </c>
      <c r="K18" s="10">
        <v>1E-8</v>
      </c>
      <c r="L18" s="10">
        <v>0.35476468</v>
      </c>
      <c r="M18" s="10">
        <v>1E-8</v>
      </c>
      <c r="N18" s="10">
        <v>1E-8</v>
      </c>
      <c r="O18">
        <v>1E-8</v>
      </c>
    </row>
    <row r="19" spans="1:15" x14ac:dyDescent="0.25">
      <c r="A19" s="9">
        <v>17</v>
      </c>
      <c r="B19" s="36">
        <f t="shared" si="0"/>
        <v>44578</v>
      </c>
      <c r="C19" s="9">
        <v>17</v>
      </c>
      <c r="D19" s="10">
        <v>0.71830804000000004</v>
      </c>
      <c r="E19" s="10">
        <v>0.64522301000000004</v>
      </c>
      <c r="F19" s="10">
        <v>0.87119241000000003</v>
      </c>
      <c r="G19" s="10">
        <v>0.79057427999999996</v>
      </c>
      <c r="H19" s="10">
        <v>1.0488257299999999</v>
      </c>
      <c r="I19" s="10">
        <v>0.95434048000000005</v>
      </c>
      <c r="J19" s="10">
        <v>0.33070297999999998</v>
      </c>
      <c r="K19" s="10">
        <v>1E-8</v>
      </c>
      <c r="L19" s="10">
        <v>0.35476468</v>
      </c>
      <c r="M19" s="10">
        <v>0.42955792999999998</v>
      </c>
      <c r="N19" s="10">
        <v>0.51696449</v>
      </c>
      <c r="O19">
        <v>1E-8</v>
      </c>
    </row>
    <row r="20" spans="1:15" x14ac:dyDescent="0.25">
      <c r="A20" s="9">
        <v>18</v>
      </c>
      <c r="B20" s="36">
        <f t="shared" si="0"/>
        <v>44579</v>
      </c>
      <c r="C20" s="9">
        <v>18</v>
      </c>
      <c r="D20" s="10">
        <v>0.71830804000000004</v>
      </c>
      <c r="E20" s="10">
        <v>0.64522301000000004</v>
      </c>
      <c r="F20" s="10">
        <v>0.87119241000000003</v>
      </c>
      <c r="G20" s="10">
        <v>0.79057427999999996</v>
      </c>
      <c r="H20" s="10">
        <v>1.0488257299999999</v>
      </c>
      <c r="I20" s="10">
        <v>0.95434048000000005</v>
      </c>
      <c r="J20" s="10">
        <v>0.33070297999999998</v>
      </c>
      <c r="K20" s="10">
        <v>1E-8</v>
      </c>
      <c r="L20" s="10">
        <v>0.35476468</v>
      </c>
      <c r="M20" s="10">
        <v>0.42955792999999998</v>
      </c>
      <c r="N20" s="10">
        <v>0.51696449</v>
      </c>
      <c r="O20">
        <v>1E-8</v>
      </c>
    </row>
    <row r="21" spans="1:15" x14ac:dyDescent="0.25">
      <c r="A21" s="9">
        <v>19</v>
      </c>
      <c r="B21" s="36">
        <f t="shared" si="0"/>
        <v>44580</v>
      </c>
      <c r="C21" s="9">
        <v>19</v>
      </c>
      <c r="D21" s="10">
        <v>0.71830804000000004</v>
      </c>
      <c r="E21" s="10">
        <v>0.62828907000000001</v>
      </c>
      <c r="F21" s="10">
        <v>0.87119241000000003</v>
      </c>
      <c r="G21" s="10">
        <v>0.76982556999999996</v>
      </c>
      <c r="H21" s="10">
        <v>1.0488257299999999</v>
      </c>
      <c r="I21" s="10">
        <v>0.92929371999999999</v>
      </c>
      <c r="J21" s="10">
        <v>0.33070297999999998</v>
      </c>
      <c r="K21" s="10">
        <v>1E-8</v>
      </c>
      <c r="L21" s="10">
        <v>0.35476468</v>
      </c>
      <c r="M21" s="10">
        <v>0.42955792999999998</v>
      </c>
      <c r="N21" s="10">
        <v>0.51696449</v>
      </c>
      <c r="O21">
        <v>1E-8</v>
      </c>
    </row>
    <row r="22" spans="1:15" x14ac:dyDescent="0.25">
      <c r="A22" s="9">
        <v>20</v>
      </c>
      <c r="B22" s="36">
        <f t="shared" si="0"/>
        <v>44581</v>
      </c>
      <c r="C22" s="9">
        <v>20</v>
      </c>
      <c r="D22" s="10">
        <v>0.71830804000000004</v>
      </c>
      <c r="E22" s="10">
        <v>0.62828907000000001</v>
      </c>
      <c r="F22" s="10">
        <v>0.87119241000000003</v>
      </c>
      <c r="G22" s="10">
        <v>0.76982556999999996</v>
      </c>
      <c r="H22" s="10">
        <v>1.0488257299999999</v>
      </c>
      <c r="I22" s="10">
        <v>0.92929371999999999</v>
      </c>
      <c r="J22" s="10">
        <v>0.33070297999999998</v>
      </c>
      <c r="K22" s="10">
        <v>1E-8</v>
      </c>
      <c r="L22" s="10">
        <v>0.35476468</v>
      </c>
      <c r="M22" s="10">
        <v>0.42955792999999998</v>
      </c>
      <c r="N22" s="10">
        <v>0.51696449</v>
      </c>
      <c r="O22">
        <v>1E-8</v>
      </c>
    </row>
    <row r="23" spans="1:15" x14ac:dyDescent="0.25">
      <c r="A23" s="9">
        <v>21</v>
      </c>
      <c r="B23" s="36">
        <f t="shared" si="0"/>
        <v>44582</v>
      </c>
      <c r="C23" s="9">
        <v>21</v>
      </c>
      <c r="D23" s="10">
        <v>0.71830804000000004</v>
      </c>
      <c r="E23" s="10">
        <v>0.62828907000000001</v>
      </c>
      <c r="F23" s="10">
        <v>0.87119241000000003</v>
      </c>
      <c r="G23" s="10">
        <v>0.76982556999999996</v>
      </c>
      <c r="H23" s="10">
        <v>1.0488257299999999</v>
      </c>
      <c r="I23" s="10">
        <v>0.92929371999999999</v>
      </c>
      <c r="J23" s="10">
        <v>0.33070297999999998</v>
      </c>
      <c r="K23" s="10">
        <v>1E-8</v>
      </c>
      <c r="L23" s="10">
        <v>0.35476468</v>
      </c>
      <c r="M23" s="10">
        <v>0.42955792999999998</v>
      </c>
      <c r="N23" s="10">
        <v>0.51696449</v>
      </c>
      <c r="O23">
        <v>1E-8</v>
      </c>
    </row>
    <row r="24" spans="1:15" x14ac:dyDescent="0.25">
      <c r="A24" s="9">
        <v>22</v>
      </c>
      <c r="B24" s="36">
        <f t="shared" si="0"/>
        <v>44583</v>
      </c>
      <c r="C24" s="9">
        <v>22</v>
      </c>
      <c r="D24" s="10">
        <v>0.71569680000000002</v>
      </c>
      <c r="E24" s="10">
        <v>0.62828907000000001</v>
      </c>
      <c r="F24" s="10">
        <v>0.86802539000000001</v>
      </c>
      <c r="G24" s="10">
        <v>0.76982556999999996</v>
      </c>
      <c r="H24" s="10">
        <v>1E-8</v>
      </c>
      <c r="I24" s="10">
        <v>1E-8</v>
      </c>
      <c r="J24" s="10">
        <v>0.33070297999999998</v>
      </c>
      <c r="K24" s="10">
        <v>1E-8</v>
      </c>
      <c r="L24" s="10">
        <v>0.35476468</v>
      </c>
      <c r="M24" s="10">
        <v>0.42955792999999998</v>
      </c>
      <c r="N24" s="10">
        <v>1E-8</v>
      </c>
      <c r="O24">
        <v>1E-8</v>
      </c>
    </row>
    <row r="25" spans="1:15" x14ac:dyDescent="0.25">
      <c r="A25" s="9">
        <v>23</v>
      </c>
      <c r="B25" s="36">
        <f t="shared" si="0"/>
        <v>44584</v>
      </c>
      <c r="C25" s="9">
        <v>23</v>
      </c>
      <c r="D25" s="10">
        <v>0.71569680000000002</v>
      </c>
      <c r="E25" s="10">
        <v>0.62828907000000001</v>
      </c>
      <c r="F25" s="10">
        <v>1E-8</v>
      </c>
      <c r="G25" s="10">
        <v>1E-8</v>
      </c>
      <c r="H25" s="10">
        <v>1E-8</v>
      </c>
      <c r="I25" s="10">
        <v>1E-8</v>
      </c>
      <c r="J25" s="10">
        <v>0.33070297999999998</v>
      </c>
      <c r="K25" s="10">
        <v>1E-8</v>
      </c>
      <c r="L25" s="10">
        <v>0.35476468</v>
      </c>
      <c r="M25" s="10">
        <v>1E-8</v>
      </c>
      <c r="N25" s="10">
        <v>1E-8</v>
      </c>
      <c r="O25">
        <v>1E-8</v>
      </c>
    </row>
    <row r="26" spans="1:15" x14ac:dyDescent="0.25">
      <c r="A26" s="9">
        <v>24</v>
      </c>
      <c r="B26" s="36">
        <f t="shared" si="0"/>
        <v>44585</v>
      </c>
      <c r="C26" s="9">
        <v>24</v>
      </c>
      <c r="D26" s="10">
        <v>0.71569680000000002</v>
      </c>
      <c r="E26" s="10">
        <v>0.62828907000000001</v>
      </c>
      <c r="F26" s="10">
        <v>0.86802539000000001</v>
      </c>
      <c r="G26" s="10">
        <v>0.76982556999999996</v>
      </c>
      <c r="H26" s="10">
        <v>1.0450129699999999</v>
      </c>
      <c r="I26" s="10">
        <v>0.92929371999999999</v>
      </c>
      <c r="J26" s="10">
        <v>0.33070297999999998</v>
      </c>
      <c r="K26" s="10">
        <v>1E-8</v>
      </c>
      <c r="L26" s="10">
        <v>0.35476468</v>
      </c>
      <c r="M26" s="10">
        <v>0.42955792999999998</v>
      </c>
      <c r="N26" s="10">
        <v>0.51696449</v>
      </c>
      <c r="O26">
        <v>1E-8</v>
      </c>
    </row>
    <row r="27" spans="1:15" x14ac:dyDescent="0.25">
      <c r="A27" s="9">
        <v>25</v>
      </c>
      <c r="B27" s="36">
        <f t="shared" si="0"/>
        <v>44586</v>
      </c>
      <c r="C27" s="9">
        <v>25</v>
      </c>
      <c r="D27" s="10">
        <v>0.71569680000000002</v>
      </c>
      <c r="E27" s="10">
        <v>0.62828907000000001</v>
      </c>
      <c r="F27" s="10">
        <v>0.86802539000000001</v>
      </c>
      <c r="G27" s="10">
        <v>0.76982556999999996</v>
      </c>
      <c r="H27" s="10">
        <v>1.0450129699999999</v>
      </c>
      <c r="I27" s="10">
        <v>0.92929371999999999</v>
      </c>
      <c r="J27" s="10">
        <v>0.33070297999999998</v>
      </c>
      <c r="K27" s="10">
        <v>1E-8</v>
      </c>
      <c r="L27" s="10">
        <v>0.35476468</v>
      </c>
      <c r="M27" s="10">
        <v>0.42955792999999998</v>
      </c>
      <c r="N27" s="10">
        <v>0.51696449</v>
      </c>
      <c r="O27">
        <v>1E-8</v>
      </c>
    </row>
    <row r="28" spans="1:15" x14ac:dyDescent="0.25">
      <c r="A28" s="9">
        <v>26</v>
      </c>
      <c r="B28" s="36">
        <f t="shared" si="0"/>
        <v>44587</v>
      </c>
      <c r="C28" s="9">
        <v>26</v>
      </c>
      <c r="D28" s="10">
        <v>0.71569680000000002</v>
      </c>
      <c r="E28" s="10">
        <v>0.61556469000000003</v>
      </c>
      <c r="F28" s="10">
        <v>0.86802539000000001</v>
      </c>
      <c r="G28" s="10">
        <v>0.75423472999999996</v>
      </c>
      <c r="H28" s="10">
        <v>1.0450129699999999</v>
      </c>
      <c r="I28" s="10">
        <v>0.91047325999999995</v>
      </c>
      <c r="J28" s="10">
        <v>0.33070297999999998</v>
      </c>
      <c r="K28" s="10">
        <v>1E-8</v>
      </c>
      <c r="L28" s="10">
        <v>0.35476468</v>
      </c>
      <c r="M28" s="10">
        <v>0.42955792999999998</v>
      </c>
      <c r="N28" s="10">
        <v>0.51696449</v>
      </c>
      <c r="O28">
        <v>1E-8</v>
      </c>
    </row>
    <row r="29" spans="1:15" x14ac:dyDescent="0.25">
      <c r="A29" s="9">
        <v>27</v>
      </c>
      <c r="B29" s="36">
        <f t="shared" si="0"/>
        <v>44588</v>
      </c>
      <c r="C29" s="9">
        <v>27</v>
      </c>
      <c r="D29" s="10">
        <v>0.71569680000000002</v>
      </c>
      <c r="E29" s="10">
        <v>0.61556469000000003</v>
      </c>
      <c r="F29" s="10">
        <v>0.86802539000000001</v>
      </c>
      <c r="G29" s="10">
        <v>0.75423472999999996</v>
      </c>
      <c r="H29" s="10">
        <v>1.0450129699999999</v>
      </c>
      <c r="I29" s="10">
        <v>0.91047325999999995</v>
      </c>
      <c r="J29" s="10">
        <v>0.33070297999999998</v>
      </c>
      <c r="K29" s="10">
        <v>1E-8</v>
      </c>
      <c r="L29" s="10">
        <v>0.35476468</v>
      </c>
      <c r="M29" s="10">
        <v>0.42955792999999998</v>
      </c>
      <c r="N29" s="10">
        <v>0.51696449</v>
      </c>
      <c r="O29">
        <v>1E-8</v>
      </c>
    </row>
    <row r="30" spans="1:15" x14ac:dyDescent="0.25">
      <c r="A30" s="9">
        <v>28</v>
      </c>
      <c r="B30" s="36">
        <f t="shared" si="0"/>
        <v>44589</v>
      </c>
      <c r="C30" s="9">
        <v>28</v>
      </c>
      <c r="D30" s="10">
        <v>0.71569680000000002</v>
      </c>
      <c r="E30" s="10">
        <v>0.61556469000000003</v>
      </c>
      <c r="F30" s="10">
        <v>0.86802539000000001</v>
      </c>
      <c r="G30" s="10">
        <v>0.75423472999999996</v>
      </c>
      <c r="H30" s="10">
        <v>1.0450129699999999</v>
      </c>
      <c r="I30" s="10">
        <v>0.91047325999999995</v>
      </c>
      <c r="J30" s="10">
        <v>0.33070297999999998</v>
      </c>
      <c r="K30" s="10">
        <v>1E-8</v>
      </c>
      <c r="L30" s="10">
        <v>0.35476468</v>
      </c>
      <c r="M30" s="10">
        <v>0.42955792999999998</v>
      </c>
      <c r="N30" s="10">
        <v>0.51696449</v>
      </c>
      <c r="O30">
        <v>1E-8</v>
      </c>
    </row>
    <row r="31" spans="1:15" x14ac:dyDescent="0.25">
      <c r="A31" s="9">
        <v>29</v>
      </c>
      <c r="B31" s="36">
        <f t="shared" si="0"/>
        <v>44590</v>
      </c>
      <c r="C31" s="9">
        <v>29</v>
      </c>
      <c r="D31" s="10">
        <v>0.68018394999999998</v>
      </c>
      <c r="E31" s="10">
        <v>0.61556469000000003</v>
      </c>
      <c r="F31" s="10">
        <v>0.82495399999999997</v>
      </c>
      <c r="G31" s="10">
        <v>0.75423472999999996</v>
      </c>
      <c r="H31" s="10">
        <v>1E-8</v>
      </c>
      <c r="I31" s="10">
        <v>1E-8</v>
      </c>
      <c r="J31" s="10">
        <v>0.33070297999999998</v>
      </c>
      <c r="K31" s="10">
        <v>1E-8</v>
      </c>
      <c r="L31" s="10">
        <v>0.35476468</v>
      </c>
      <c r="M31" s="10">
        <v>0.42955792999999998</v>
      </c>
      <c r="N31" s="10">
        <v>1E-8</v>
      </c>
      <c r="O31">
        <v>1E-8</v>
      </c>
    </row>
    <row r="32" spans="1:15" x14ac:dyDescent="0.25">
      <c r="A32" s="9">
        <v>30</v>
      </c>
      <c r="B32" s="36">
        <f t="shared" si="0"/>
        <v>44591</v>
      </c>
      <c r="C32" s="9">
        <v>30</v>
      </c>
      <c r="D32" s="10">
        <v>0.68018394999999998</v>
      </c>
      <c r="E32" s="10">
        <v>0.61556469000000003</v>
      </c>
      <c r="F32" s="10">
        <v>1E-8</v>
      </c>
      <c r="G32" s="10">
        <v>1E-8</v>
      </c>
      <c r="H32" s="10">
        <v>1E-8</v>
      </c>
      <c r="I32" s="10">
        <v>1E-8</v>
      </c>
      <c r="J32" s="10">
        <v>0.33070297999999998</v>
      </c>
      <c r="K32" s="10">
        <v>1E-8</v>
      </c>
      <c r="L32" s="10">
        <v>0.35476468</v>
      </c>
      <c r="M32" s="10">
        <v>1E-8</v>
      </c>
      <c r="N32" s="10">
        <v>1E-8</v>
      </c>
      <c r="O32">
        <v>1E-8</v>
      </c>
    </row>
    <row r="33" spans="1:15" x14ac:dyDescent="0.25">
      <c r="A33" s="9">
        <v>31</v>
      </c>
      <c r="B33" s="36">
        <f t="shared" si="0"/>
        <v>44592</v>
      </c>
      <c r="C33" s="9">
        <v>31</v>
      </c>
      <c r="D33" s="10">
        <v>0.68018394999999998</v>
      </c>
      <c r="E33" s="10">
        <v>0.61556469000000003</v>
      </c>
      <c r="F33" s="10">
        <v>0.82495399999999997</v>
      </c>
      <c r="G33" s="10">
        <v>0.75423472999999996</v>
      </c>
      <c r="H33" s="10">
        <v>0.99315945999999999</v>
      </c>
      <c r="I33" s="10">
        <v>0.91047325999999995</v>
      </c>
      <c r="J33" s="10">
        <v>0.33070297999999998</v>
      </c>
      <c r="K33" s="10">
        <v>1E-8</v>
      </c>
      <c r="L33" s="10">
        <v>0.35476468</v>
      </c>
      <c r="M33" s="10">
        <v>0.42955792999999998</v>
      </c>
      <c r="N33" s="10">
        <v>0.51696449</v>
      </c>
      <c r="O33">
        <v>1E-8</v>
      </c>
    </row>
    <row r="34" spans="1:15" x14ac:dyDescent="0.25">
      <c r="A34" s="9">
        <v>32</v>
      </c>
      <c r="B34" s="36">
        <f t="shared" si="0"/>
        <v>44593</v>
      </c>
      <c r="C34" s="9">
        <v>32</v>
      </c>
      <c r="D34" s="10">
        <v>0.68018394999999998</v>
      </c>
      <c r="E34" s="10">
        <v>0.61556469000000003</v>
      </c>
      <c r="F34" s="10">
        <v>0.82495399999999997</v>
      </c>
      <c r="G34" s="10">
        <v>0.75423472999999996</v>
      </c>
      <c r="H34" s="10">
        <v>0.99315945999999999</v>
      </c>
      <c r="I34" s="10">
        <v>0.91047325999999995</v>
      </c>
      <c r="J34" s="10">
        <v>0.33781864</v>
      </c>
      <c r="K34" s="10">
        <v>1E-8</v>
      </c>
      <c r="L34" s="10">
        <v>0.35001559999999998</v>
      </c>
      <c r="M34" s="10">
        <v>0.42380762</v>
      </c>
      <c r="N34" s="10">
        <v>0.51004411000000005</v>
      </c>
      <c r="O34">
        <v>1E-8</v>
      </c>
    </row>
    <row r="35" spans="1:15" x14ac:dyDescent="0.25">
      <c r="A35" s="9">
        <v>33</v>
      </c>
      <c r="B35" s="36">
        <f t="shared" si="0"/>
        <v>44594</v>
      </c>
      <c r="C35" s="9">
        <v>33</v>
      </c>
      <c r="D35" s="10">
        <v>0.68018394999999998</v>
      </c>
      <c r="E35" s="10">
        <v>0.61556469000000003</v>
      </c>
      <c r="F35" s="10">
        <v>0.82495399999999997</v>
      </c>
      <c r="G35" s="10">
        <v>0.75423472999999996</v>
      </c>
      <c r="H35" s="10">
        <v>0.99315945999999999</v>
      </c>
      <c r="I35" s="10">
        <v>0.91047325999999995</v>
      </c>
      <c r="J35" s="10">
        <v>0.33781864</v>
      </c>
      <c r="K35" s="10">
        <v>1E-8</v>
      </c>
      <c r="L35" s="10">
        <v>0.35001559999999998</v>
      </c>
      <c r="M35" s="10">
        <v>0.42380762</v>
      </c>
      <c r="N35" s="10">
        <v>0.51004411000000005</v>
      </c>
      <c r="O35">
        <v>1E-8</v>
      </c>
    </row>
    <row r="36" spans="1:15" x14ac:dyDescent="0.25">
      <c r="A36" s="9">
        <v>34</v>
      </c>
      <c r="B36" s="36">
        <f t="shared" si="0"/>
        <v>44595</v>
      </c>
      <c r="C36" s="9">
        <v>34</v>
      </c>
      <c r="D36" s="10">
        <v>0.68018394999999998</v>
      </c>
      <c r="E36" s="10">
        <v>0.61511024999999997</v>
      </c>
      <c r="F36" s="10">
        <v>0.82495399999999997</v>
      </c>
      <c r="G36" s="10">
        <v>0.75367792</v>
      </c>
      <c r="H36" s="10">
        <v>0.99315945999999999</v>
      </c>
      <c r="I36" s="10">
        <v>0.90980110000000003</v>
      </c>
      <c r="J36" s="10">
        <v>0.33781864</v>
      </c>
      <c r="K36" s="10">
        <v>1E-8</v>
      </c>
      <c r="L36" s="10">
        <v>0.35001559999999998</v>
      </c>
      <c r="M36" s="10">
        <v>0.42380762</v>
      </c>
      <c r="N36" s="10">
        <v>0.51004411000000005</v>
      </c>
      <c r="O36">
        <v>1E-8</v>
      </c>
    </row>
    <row r="37" spans="1:15" x14ac:dyDescent="0.25">
      <c r="A37" s="9">
        <v>35</v>
      </c>
      <c r="B37" s="36">
        <f t="shared" si="0"/>
        <v>44596</v>
      </c>
      <c r="C37" s="9">
        <v>35</v>
      </c>
      <c r="D37" s="10">
        <v>0.68018394999999998</v>
      </c>
      <c r="E37" s="10">
        <v>0.61511024999999997</v>
      </c>
      <c r="F37" s="10">
        <v>0.82495399999999997</v>
      </c>
      <c r="G37" s="10">
        <v>0.75367792</v>
      </c>
      <c r="H37" s="10">
        <v>0.99315945999999999</v>
      </c>
      <c r="I37" s="10">
        <v>0.90980110000000003</v>
      </c>
      <c r="J37" s="10">
        <v>0.33781864</v>
      </c>
      <c r="K37" s="10">
        <v>1E-8</v>
      </c>
      <c r="L37" s="10">
        <v>0.35001559999999998</v>
      </c>
      <c r="M37" s="10">
        <v>0.42380762</v>
      </c>
      <c r="N37" s="10">
        <v>0.51004411000000005</v>
      </c>
      <c r="O37">
        <v>1E-8</v>
      </c>
    </row>
    <row r="38" spans="1:15" x14ac:dyDescent="0.25">
      <c r="A38" s="9">
        <v>36</v>
      </c>
      <c r="B38" s="36">
        <f t="shared" si="0"/>
        <v>44597</v>
      </c>
      <c r="C38" s="9">
        <v>36</v>
      </c>
      <c r="D38" s="10">
        <v>0.65934152000000001</v>
      </c>
      <c r="E38" s="10">
        <v>0.61511024999999997</v>
      </c>
      <c r="F38" s="10">
        <v>0.79967547999999999</v>
      </c>
      <c r="G38" s="10">
        <v>0.75367792</v>
      </c>
      <c r="H38" s="10">
        <v>1E-8</v>
      </c>
      <c r="I38" s="10">
        <v>1E-8</v>
      </c>
      <c r="J38" s="10">
        <v>0.33781864</v>
      </c>
      <c r="K38" s="10">
        <v>1E-8</v>
      </c>
      <c r="L38" s="10">
        <v>0.35001559999999998</v>
      </c>
      <c r="M38" s="10">
        <v>0.42380762</v>
      </c>
      <c r="N38" s="10">
        <v>1E-8</v>
      </c>
      <c r="O38">
        <v>1E-8</v>
      </c>
    </row>
    <row r="39" spans="1:15" x14ac:dyDescent="0.25">
      <c r="A39" s="9">
        <v>37</v>
      </c>
      <c r="B39" s="36">
        <f t="shared" si="0"/>
        <v>44598</v>
      </c>
      <c r="C39" s="9">
        <v>37</v>
      </c>
      <c r="D39" s="10">
        <v>0.65934152000000001</v>
      </c>
      <c r="E39" s="10">
        <v>0.61511024999999997</v>
      </c>
      <c r="F39" s="10">
        <v>1E-8</v>
      </c>
      <c r="G39" s="10">
        <v>1E-8</v>
      </c>
      <c r="H39" s="10">
        <v>1E-8</v>
      </c>
      <c r="I39" s="10">
        <v>1E-8</v>
      </c>
      <c r="J39" s="10">
        <v>0.33781864</v>
      </c>
      <c r="K39" s="10">
        <v>1E-8</v>
      </c>
      <c r="L39" s="10">
        <v>0.35001559999999998</v>
      </c>
      <c r="M39" s="10">
        <v>1E-8</v>
      </c>
      <c r="N39" s="10">
        <v>1E-8</v>
      </c>
      <c r="O39">
        <v>1E-8</v>
      </c>
    </row>
    <row r="40" spans="1:15" x14ac:dyDescent="0.25">
      <c r="A40" s="9">
        <v>38</v>
      </c>
      <c r="B40" s="36">
        <f t="shared" si="0"/>
        <v>44599</v>
      </c>
      <c r="C40" s="9">
        <v>38</v>
      </c>
      <c r="D40" s="10">
        <v>0.65934152000000001</v>
      </c>
      <c r="E40" s="10">
        <v>0.61511024999999997</v>
      </c>
      <c r="F40" s="10">
        <v>0.79967547999999999</v>
      </c>
      <c r="G40" s="10">
        <v>0.75367792</v>
      </c>
      <c r="H40" s="10">
        <v>0.96272672999999998</v>
      </c>
      <c r="I40" s="10">
        <v>0.90980110000000003</v>
      </c>
      <c r="J40" s="10">
        <v>0.33781864</v>
      </c>
      <c r="K40" s="10">
        <v>1E-8</v>
      </c>
      <c r="L40" s="10">
        <v>0.35001559999999998</v>
      </c>
      <c r="M40" s="10">
        <v>0.42380762</v>
      </c>
      <c r="N40" s="10">
        <v>0.51004411000000005</v>
      </c>
      <c r="O40">
        <v>1E-8</v>
      </c>
    </row>
    <row r="41" spans="1:15" x14ac:dyDescent="0.25">
      <c r="A41" s="9">
        <v>39</v>
      </c>
      <c r="B41" s="36">
        <f t="shared" si="0"/>
        <v>44600</v>
      </c>
      <c r="C41" s="9">
        <v>39</v>
      </c>
      <c r="D41" s="10">
        <v>0.65934152000000001</v>
      </c>
      <c r="E41" s="10">
        <v>0.61511024999999997</v>
      </c>
      <c r="F41" s="10">
        <v>0.79967547999999999</v>
      </c>
      <c r="G41" s="10">
        <v>0.75367792</v>
      </c>
      <c r="H41" s="10">
        <v>0.96272672999999998</v>
      </c>
      <c r="I41" s="10">
        <v>0.90980110000000003</v>
      </c>
      <c r="J41" s="10">
        <v>0.33781864</v>
      </c>
      <c r="K41" s="10">
        <v>1E-8</v>
      </c>
      <c r="L41" s="10">
        <v>0.35001559999999998</v>
      </c>
      <c r="M41" s="10">
        <v>0.42380762</v>
      </c>
      <c r="N41" s="10">
        <v>0.51004411000000005</v>
      </c>
      <c r="O41">
        <v>1E-8</v>
      </c>
    </row>
    <row r="42" spans="1:15" x14ac:dyDescent="0.25">
      <c r="A42" s="9">
        <v>40</v>
      </c>
      <c r="B42" s="36">
        <f t="shared" si="0"/>
        <v>44601</v>
      </c>
      <c r="C42" s="9">
        <v>40</v>
      </c>
      <c r="D42" s="10">
        <v>0.65934152000000001</v>
      </c>
      <c r="E42" s="10">
        <v>0.61511024999999997</v>
      </c>
      <c r="F42" s="10">
        <v>0.79967547999999999</v>
      </c>
      <c r="G42" s="10">
        <v>0.75367792</v>
      </c>
      <c r="H42" s="10">
        <v>0.96272672999999998</v>
      </c>
      <c r="I42" s="10">
        <v>0.90980110000000003</v>
      </c>
      <c r="J42" s="10">
        <v>0.33781864</v>
      </c>
      <c r="K42" s="10">
        <v>1E-8</v>
      </c>
      <c r="L42" s="10">
        <v>0.35001559999999998</v>
      </c>
      <c r="M42" s="10">
        <v>0.42380762</v>
      </c>
      <c r="N42" s="10">
        <v>0.51004411000000005</v>
      </c>
      <c r="O42">
        <v>1E-8</v>
      </c>
    </row>
    <row r="43" spans="1:15" x14ac:dyDescent="0.25">
      <c r="A43" s="9">
        <v>41</v>
      </c>
      <c r="B43" s="36">
        <f t="shared" si="0"/>
        <v>44602</v>
      </c>
      <c r="C43" s="9">
        <v>41</v>
      </c>
      <c r="D43" s="10">
        <v>0.65934152000000001</v>
      </c>
      <c r="E43" s="10">
        <v>0.61511024999999997</v>
      </c>
      <c r="F43" s="10">
        <v>0.79967547999999999</v>
      </c>
      <c r="G43" s="10">
        <v>0.75367792</v>
      </c>
      <c r="H43" s="10">
        <v>0.96272672999999998</v>
      </c>
      <c r="I43" s="10">
        <v>0.90980110000000003</v>
      </c>
      <c r="J43" s="10">
        <v>0.33781864</v>
      </c>
      <c r="K43" s="10">
        <v>1E-8</v>
      </c>
      <c r="L43" s="10">
        <v>0.35001559999999998</v>
      </c>
      <c r="M43" s="10">
        <v>0.42380762</v>
      </c>
      <c r="N43" s="10">
        <v>0.51004411000000005</v>
      </c>
      <c r="O43">
        <v>1E-8</v>
      </c>
    </row>
    <row r="44" spans="1:15" x14ac:dyDescent="0.25">
      <c r="A44" s="9">
        <v>42</v>
      </c>
      <c r="B44" s="36">
        <f t="shared" si="0"/>
        <v>44603</v>
      </c>
      <c r="C44" s="9">
        <v>42</v>
      </c>
      <c r="D44" s="10">
        <v>0.65934152000000001</v>
      </c>
      <c r="E44" s="10">
        <v>0.61511024999999997</v>
      </c>
      <c r="F44" s="10">
        <v>0.79967547999999999</v>
      </c>
      <c r="G44" s="10">
        <v>0.75367792</v>
      </c>
      <c r="H44" s="10">
        <v>0.96272672999999998</v>
      </c>
      <c r="I44" s="10">
        <v>0.90980110000000003</v>
      </c>
      <c r="J44" s="10">
        <v>0.33781864</v>
      </c>
      <c r="K44" s="10">
        <v>1E-8</v>
      </c>
      <c r="L44" s="10">
        <v>0.35001559999999998</v>
      </c>
      <c r="M44" s="10">
        <v>0.42380762</v>
      </c>
      <c r="N44" s="10">
        <v>0.51004411000000005</v>
      </c>
      <c r="O44">
        <v>1E-8</v>
      </c>
    </row>
    <row r="45" spans="1:15" x14ac:dyDescent="0.25">
      <c r="A45" s="9">
        <v>43</v>
      </c>
      <c r="B45" s="36">
        <f t="shared" si="0"/>
        <v>44604</v>
      </c>
      <c r="C45" s="9">
        <v>43</v>
      </c>
      <c r="D45" s="10">
        <v>0.64633280000000004</v>
      </c>
      <c r="E45" s="10">
        <v>0.61511024999999997</v>
      </c>
      <c r="F45" s="10">
        <v>0.78389799000000004</v>
      </c>
      <c r="G45" s="10">
        <v>0.75367792</v>
      </c>
      <c r="H45" s="10">
        <v>1E-8</v>
      </c>
      <c r="I45" s="10">
        <v>1E-8</v>
      </c>
      <c r="J45" s="10">
        <v>0.33781864</v>
      </c>
      <c r="K45" s="10">
        <v>1E-8</v>
      </c>
      <c r="L45" s="10">
        <v>0.35001559999999998</v>
      </c>
      <c r="M45" s="10">
        <v>0.42380762</v>
      </c>
      <c r="N45" s="10">
        <v>1E-8</v>
      </c>
      <c r="O45">
        <v>1E-8</v>
      </c>
    </row>
    <row r="46" spans="1:15" x14ac:dyDescent="0.25">
      <c r="A46" s="38">
        <v>44</v>
      </c>
      <c r="B46" s="36">
        <f t="shared" si="0"/>
        <v>44605</v>
      </c>
      <c r="C46" s="38">
        <v>44</v>
      </c>
      <c r="D46" s="39">
        <v>0.64633280000000004</v>
      </c>
      <c r="E46" s="39">
        <v>0.60992005000000005</v>
      </c>
      <c r="F46" s="39">
        <v>1E-8</v>
      </c>
      <c r="G46" s="39">
        <v>1E-8</v>
      </c>
      <c r="H46" s="39">
        <v>1E-8</v>
      </c>
      <c r="I46" s="39">
        <v>1E-8</v>
      </c>
      <c r="J46" s="39">
        <v>0.33781864</v>
      </c>
      <c r="K46" s="39">
        <v>1E-8</v>
      </c>
      <c r="L46" s="39">
        <v>0.35001559999999998</v>
      </c>
      <c r="M46" s="39">
        <v>1E-8</v>
      </c>
      <c r="N46" s="39">
        <v>1E-8</v>
      </c>
      <c r="O46">
        <v>1E-8</v>
      </c>
    </row>
    <row r="47" spans="1:15" x14ac:dyDescent="0.25">
      <c r="A47" s="9">
        <v>45</v>
      </c>
      <c r="B47" s="36">
        <f t="shared" si="0"/>
        <v>44606</v>
      </c>
      <c r="C47" s="9">
        <v>45</v>
      </c>
      <c r="D47" s="10">
        <v>0.64633280000000004</v>
      </c>
      <c r="E47" s="10">
        <v>0.60992005000000005</v>
      </c>
      <c r="F47" s="10">
        <v>0.78389799000000004</v>
      </c>
      <c r="G47" s="10">
        <v>0.74731851000000005</v>
      </c>
      <c r="H47" s="10">
        <v>0.94373225999999999</v>
      </c>
      <c r="I47" s="10">
        <v>0.90212435000000002</v>
      </c>
      <c r="J47" s="10">
        <v>0.33781864</v>
      </c>
      <c r="K47" s="10">
        <v>1E-8</v>
      </c>
      <c r="L47" s="10">
        <v>0.35001559999999998</v>
      </c>
      <c r="M47" s="10">
        <v>0.42380762</v>
      </c>
      <c r="N47" s="10">
        <v>0.51004411000000005</v>
      </c>
      <c r="O47">
        <v>1E-8</v>
      </c>
    </row>
    <row r="48" spans="1:15" x14ac:dyDescent="0.25">
      <c r="A48" s="9">
        <v>46</v>
      </c>
      <c r="B48" s="36">
        <f t="shared" si="0"/>
        <v>44607</v>
      </c>
      <c r="C48" s="9">
        <v>46</v>
      </c>
      <c r="D48" s="10">
        <v>0.64633280000000004</v>
      </c>
      <c r="E48" s="10">
        <v>0.60992005000000005</v>
      </c>
      <c r="F48" s="10">
        <v>0.78389799000000004</v>
      </c>
      <c r="G48" s="10">
        <v>0.74731851000000005</v>
      </c>
      <c r="H48" s="10">
        <v>0.94373225999999999</v>
      </c>
      <c r="I48" s="10">
        <v>0.90212435000000002</v>
      </c>
      <c r="J48" s="10">
        <v>0.33781864</v>
      </c>
      <c r="K48" s="10">
        <v>1E-8</v>
      </c>
      <c r="L48" s="10">
        <v>0.35001559999999998</v>
      </c>
      <c r="M48" s="10">
        <v>0.42380762</v>
      </c>
      <c r="N48" s="10">
        <v>0.51004411000000005</v>
      </c>
      <c r="O48">
        <v>1E-8</v>
      </c>
    </row>
    <row r="49" spans="1:15" x14ac:dyDescent="0.25">
      <c r="A49" s="9">
        <v>47</v>
      </c>
      <c r="B49" s="36">
        <f t="shared" si="0"/>
        <v>44608</v>
      </c>
      <c r="C49" s="9">
        <v>47</v>
      </c>
      <c r="D49" s="10">
        <v>0.64633280000000004</v>
      </c>
      <c r="E49" s="10">
        <v>0.60992005000000005</v>
      </c>
      <c r="F49" s="10">
        <v>0.78389799000000004</v>
      </c>
      <c r="G49" s="10">
        <v>0.74731851000000005</v>
      </c>
      <c r="H49" s="10">
        <v>0.94373225999999999</v>
      </c>
      <c r="I49" s="10">
        <v>0.90212435000000002</v>
      </c>
      <c r="J49" s="10">
        <v>0.33781864</v>
      </c>
      <c r="K49" s="10">
        <v>1E-8</v>
      </c>
      <c r="L49" s="10">
        <v>0.35001559999999998</v>
      </c>
      <c r="M49" s="10">
        <v>0.42380762</v>
      </c>
      <c r="N49" s="10">
        <v>0.51004411000000005</v>
      </c>
      <c r="O49">
        <v>1E-8</v>
      </c>
    </row>
    <row r="50" spans="1:15" x14ac:dyDescent="0.25">
      <c r="A50" s="9">
        <v>48</v>
      </c>
      <c r="B50" s="36">
        <f t="shared" si="0"/>
        <v>44609</v>
      </c>
      <c r="C50" s="9">
        <v>48</v>
      </c>
      <c r="D50" s="10">
        <v>0.64633280000000004</v>
      </c>
      <c r="E50" s="10">
        <v>0.60992005000000005</v>
      </c>
      <c r="F50" s="10">
        <v>0.78389799000000004</v>
      </c>
      <c r="G50" s="10">
        <v>0.74731851000000005</v>
      </c>
      <c r="H50" s="10">
        <v>0.94373225999999999</v>
      </c>
      <c r="I50" s="10">
        <v>0.90212435000000002</v>
      </c>
      <c r="J50" s="10">
        <v>0.33781864</v>
      </c>
      <c r="K50" s="10">
        <v>1E-8</v>
      </c>
      <c r="L50" s="10">
        <v>0.35001559999999998</v>
      </c>
      <c r="M50" s="10">
        <v>0.42380762</v>
      </c>
      <c r="N50" s="10">
        <v>0.51004411000000005</v>
      </c>
      <c r="O50">
        <v>1E-8</v>
      </c>
    </row>
    <row r="51" spans="1:15" x14ac:dyDescent="0.25">
      <c r="A51" s="9">
        <v>49</v>
      </c>
      <c r="B51" s="36">
        <f t="shared" si="0"/>
        <v>44610</v>
      </c>
      <c r="C51" s="9">
        <v>49</v>
      </c>
      <c r="D51" s="10">
        <v>0.64633280000000004</v>
      </c>
      <c r="E51" s="10">
        <v>0.60992005000000005</v>
      </c>
      <c r="F51" s="10">
        <v>0.78389799000000004</v>
      </c>
      <c r="G51" s="10">
        <v>0.74731851000000005</v>
      </c>
      <c r="H51" s="10">
        <v>0.94373225999999999</v>
      </c>
      <c r="I51" s="10">
        <v>0.90212435000000002</v>
      </c>
      <c r="J51" s="10">
        <v>0.33781864</v>
      </c>
      <c r="K51" s="10">
        <v>1E-8</v>
      </c>
      <c r="L51" s="10">
        <v>0.35001559999999998</v>
      </c>
      <c r="M51" s="10">
        <v>0.42380762</v>
      </c>
      <c r="N51" s="10">
        <v>0.51004411000000005</v>
      </c>
      <c r="O51">
        <v>1E-8</v>
      </c>
    </row>
    <row r="52" spans="1:15" x14ac:dyDescent="0.25">
      <c r="A52" s="9">
        <v>50</v>
      </c>
      <c r="B52" s="36">
        <f t="shared" si="0"/>
        <v>44611</v>
      </c>
      <c r="C52" s="9">
        <v>50</v>
      </c>
      <c r="D52" s="10">
        <v>0.62729449999999998</v>
      </c>
      <c r="E52" s="10">
        <v>0.60992005000000005</v>
      </c>
      <c r="F52" s="10">
        <v>0.76080758000000004</v>
      </c>
      <c r="G52" s="10">
        <v>0.74731851000000005</v>
      </c>
      <c r="H52" s="10">
        <v>1E-8</v>
      </c>
      <c r="I52" s="10">
        <v>1E-8</v>
      </c>
      <c r="J52" s="10">
        <v>0.33781864</v>
      </c>
      <c r="K52" s="10">
        <v>1E-8</v>
      </c>
      <c r="L52" s="10">
        <v>0.35001559999999998</v>
      </c>
      <c r="M52" s="10">
        <v>0.42380762</v>
      </c>
      <c r="N52" s="10">
        <v>1E-8</v>
      </c>
      <c r="O52">
        <v>1E-8</v>
      </c>
    </row>
    <row r="53" spans="1:15" x14ac:dyDescent="0.25">
      <c r="A53" s="9">
        <v>51</v>
      </c>
      <c r="B53" s="36">
        <f t="shared" si="0"/>
        <v>44612</v>
      </c>
      <c r="C53" s="9">
        <v>51</v>
      </c>
      <c r="D53" s="10">
        <v>0.62729449999999998</v>
      </c>
      <c r="E53" s="10">
        <v>0.57698495999999999</v>
      </c>
      <c r="F53" s="10">
        <v>1E-8</v>
      </c>
      <c r="G53" s="10">
        <v>1E-8</v>
      </c>
      <c r="H53" s="10">
        <v>1E-8</v>
      </c>
      <c r="I53" s="10">
        <v>1E-8</v>
      </c>
      <c r="J53" s="10">
        <v>0.33781864</v>
      </c>
      <c r="K53" s="10">
        <v>1E-8</v>
      </c>
      <c r="L53" s="10">
        <v>0.35001559999999998</v>
      </c>
      <c r="M53" s="10">
        <v>1E-8</v>
      </c>
      <c r="N53" s="10">
        <v>1E-8</v>
      </c>
      <c r="O53">
        <v>1E-8</v>
      </c>
    </row>
    <row r="54" spans="1:15" x14ac:dyDescent="0.25">
      <c r="A54" s="9">
        <v>52</v>
      </c>
      <c r="B54" s="36">
        <f t="shared" si="0"/>
        <v>44613</v>
      </c>
      <c r="C54" s="9">
        <v>52</v>
      </c>
      <c r="D54" s="10">
        <v>0.62729449999999998</v>
      </c>
      <c r="E54" s="10">
        <v>0.57698495999999999</v>
      </c>
      <c r="F54" s="10">
        <v>0.76080758000000004</v>
      </c>
      <c r="G54" s="10">
        <v>0.70696404000000002</v>
      </c>
      <c r="H54" s="10">
        <v>0.91593378999999997</v>
      </c>
      <c r="I54" s="10">
        <v>0.85341051999999995</v>
      </c>
      <c r="J54" s="10">
        <v>0.33781864</v>
      </c>
      <c r="K54" s="10">
        <v>1E-8</v>
      </c>
      <c r="L54" s="10">
        <v>0.35001559999999998</v>
      </c>
      <c r="M54" s="10">
        <v>0.42380762</v>
      </c>
      <c r="N54" s="10">
        <v>0.51004411000000005</v>
      </c>
      <c r="O54">
        <v>1E-8</v>
      </c>
    </row>
    <row r="55" spans="1:15" x14ac:dyDescent="0.25">
      <c r="A55" s="9">
        <v>53</v>
      </c>
      <c r="B55" s="36">
        <f t="shared" si="0"/>
        <v>44614</v>
      </c>
      <c r="C55" s="9">
        <v>53</v>
      </c>
      <c r="D55" s="10">
        <v>0.62729449999999998</v>
      </c>
      <c r="E55" s="10">
        <v>0.57698495999999999</v>
      </c>
      <c r="F55" s="10">
        <v>0.76080758000000004</v>
      </c>
      <c r="G55" s="10">
        <v>0.70696404000000002</v>
      </c>
      <c r="H55" s="10">
        <v>0.91593378999999997</v>
      </c>
      <c r="I55" s="10">
        <v>0.85341051999999995</v>
      </c>
      <c r="J55" s="10">
        <v>0.33781864</v>
      </c>
      <c r="K55" s="10">
        <v>1E-8</v>
      </c>
      <c r="L55" s="10">
        <v>0.35001559999999998</v>
      </c>
      <c r="M55" s="10">
        <v>0.42380762</v>
      </c>
      <c r="N55" s="10">
        <v>0.51004411000000005</v>
      </c>
      <c r="O55">
        <v>1E-8</v>
      </c>
    </row>
    <row r="56" spans="1:15" x14ac:dyDescent="0.25">
      <c r="A56" s="9">
        <v>54</v>
      </c>
      <c r="B56" s="36">
        <f t="shared" si="0"/>
        <v>44615</v>
      </c>
      <c r="C56" s="9">
        <v>54</v>
      </c>
      <c r="D56" s="10">
        <v>0.62729449999999998</v>
      </c>
      <c r="E56" s="10">
        <v>0.57698495999999999</v>
      </c>
      <c r="F56" s="10">
        <v>0.76080758000000004</v>
      </c>
      <c r="G56" s="10">
        <v>0.70696404000000002</v>
      </c>
      <c r="H56" s="10">
        <v>0.91593378999999997</v>
      </c>
      <c r="I56" s="10">
        <v>0.85341051999999995</v>
      </c>
      <c r="J56" s="10">
        <v>0.33781864</v>
      </c>
      <c r="K56" s="10">
        <v>1E-8</v>
      </c>
      <c r="L56" s="10">
        <v>0.35001559999999998</v>
      </c>
      <c r="M56" s="10">
        <v>0.42380762</v>
      </c>
      <c r="N56" s="10">
        <v>0.51004411000000005</v>
      </c>
      <c r="O56">
        <v>1E-8</v>
      </c>
    </row>
    <row r="57" spans="1:15" x14ac:dyDescent="0.25">
      <c r="A57" s="9">
        <v>55</v>
      </c>
      <c r="B57" s="36">
        <f t="shared" si="0"/>
        <v>44616</v>
      </c>
      <c r="C57" s="9">
        <v>55</v>
      </c>
      <c r="D57" s="10">
        <v>0.62729449999999998</v>
      </c>
      <c r="E57" s="10">
        <v>0.57698495999999999</v>
      </c>
      <c r="F57" s="10">
        <v>0.76080758000000004</v>
      </c>
      <c r="G57" s="10">
        <v>0.70696404000000002</v>
      </c>
      <c r="H57" s="10">
        <v>0.91593378999999997</v>
      </c>
      <c r="I57" s="10">
        <v>0.85341051999999995</v>
      </c>
      <c r="J57" s="10">
        <v>0.33781864</v>
      </c>
      <c r="K57" s="10">
        <v>1E-8</v>
      </c>
      <c r="L57" s="10">
        <v>0.35001559999999998</v>
      </c>
      <c r="M57" s="10">
        <v>0.42380762</v>
      </c>
      <c r="N57" s="10">
        <v>0.51004411000000005</v>
      </c>
      <c r="O57">
        <v>1E-8</v>
      </c>
    </row>
    <row r="58" spans="1:15" x14ac:dyDescent="0.25">
      <c r="A58" s="9">
        <v>56</v>
      </c>
      <c r="B58" s="36">
        <f t="shared" si="0"/>
        <v>44617</v>
      </c>
      <c r="C58" s="9">
        <v>56</v>
      </c>
      <c r="D58" s="10">
        <v>0.62729449999999998</v>
      </c>
      <c r="E58" s="10">
        <v>0.57698495999999999</v>
      </c>
      <c r="F58" s="10">
        <v>0.76080758000000004</v>
      </c>
      <c r="G58" s="10">
        <v>0.70696404000000002</v>
      </c>
      <c r="H58" s="10">
        <v>0.91593378999999997</v>
      </c>
      <c r="I58" s="10">
        <v>0.85341051999999995</v>
      </c>
      <c r="J58" s="10">
        <v>0.33781864</v>
      </c>
      <c r="K58" s="10">
        <v>1E-8</v>
      </c>
      <c r="L58" s="10">
        <v>0.35001559999999998</v>
      </c>
      <c r="M58" s="10">
        <v>0.42380762</v>
      </c>
      <c r="N58" s="10">
        <v>0.51004411000000005</v>
      </c>
      <c r="O58">
        <v>1E-8</v>
      </c>
    </row>
    <row r="59" spans="1:15" x14ac:dyDescent="0.25">
      <c r="A59" s="9">
        <v>57</v>
      </c>
      <c r="B59" s="36">
        <f t="shared" si="0"/>
        <v>44618</v>
      </c>
      <c r="C59" s="9">
        <v>57</v>
      </c>
      <c r="D59" s="10">
        <v>0.62729449999999998</v>
      </c>
      <c r="E59" s="10">
        <v>0.57698495999999999</v>
      </c>
      <c r="F59" s="10">
        <v>0.76080758000000004</v>
      </c>
      <c r="G59" s="10">
        <v>0.70696404000000002</v>
      </c>
      <c r="H59" s="10">
        <v>1E-8</v>
      </c>
      <c r="I59" s="10">
        <v>1E-8</v>
      </c>
      <c r="J59" s="10">
        <v>0.33781864</v>
      </c>
      <c r="K59" s="10">
        <v>1E-8</v>
      </c>
      <c r="L59" s="10">
        <v>0.35001559999999998</v>
      </c>
      <c r="M59" s="10">
        <v>0.42380762</v>
      </c>
      <c r="N59" s="10">
        <v>1E-8</v>
      </c>
      <c r="O59">
        <v>1E-8</v>
      </c>
    </row>
    <row r="60" spans="1:15" x14ac:dyDescent="0.25">
      <c r="A60" s="9">
        <v>58</v>
      </c>
      <c r="B60" s="36">
        <f t="shared" si="0"/>
        <v>44619</v>
      </c>
      <c r="C60" s="9">
        <v>58</v>
      </c>
      <c r="D60" s="10">
        <v>0.57872546000000002</v>
      </c>
      <c r="E60" s="10">
        <v>0.54309315999999996</v>
      </c>
      <c r="F60" s="10">
        <v>1E-8</v>
      </c>
      <c r="G60" s="10">
        <v>1E-8</v>
      </c>
      <c r="H60" s="10">
        <v>1E-8</v>
      </c>
      <c r="I60" s="10">
        <v>1E-8</v>
      </c>
      <c r="J60" s="10">
        <v>0.33781864</v>
      </c>
      <c r="K60" s="10">
        <v>1E-8</v>
      </c>
      <c r="L60" s="10">
        <v>0.35001559999999998</v>
      </c>
      <c r="M60" s="10">
        <v>1E-8</v>
      </c>
      <c r="N60" s="10">
        <v>1E-8</v>
      </c>
      <c r="O60">
        <v>1E-8</v>
      </c>
    </row>
    <row r="61" spans="1:15" x14ac:dyDescent="0.25">
      <c r="A61" s="9">
        <v>59</v>
      </c>
      <c r="B61" s="36">
        <f t="shared" si="0"/>
        <v>44620</v>
      </c>
      <c r="C61" s="9">
        <v>59</v>
      </c>
      <c r="D61" s="10">
        <v>0.57872546000000002</v>
      </c>
      <c r="E61" s="10">
        <v>0.54309315999999996</v>
      </c>
      <c r="F61" s="10">
        <v>0.70190112999999998</v>
      </c>
      <c r="G61" s="10">
        <v>0.66543733999999999</v>
      </c>
      <c r="H61" s="10">
        <v>0.84501651</v>
      </c>
      <c r="I61" s="10">
        <v>0.80328162000000003</v>
      </c>
      <c r="J61" s="10">
        <v>0.33781864</v>
      </c>
      <c r="K61" s="10">
        <v>1E-8</v>
      </c>
      <c r="L61" s="10">
        <v>0.35001559999999998</v>
      </c>
      <c r="M61" s="10">
        <v>0.42380762</v>
      </c>
      <c r="N61" s="10">
        <v>0.51004411000000005</v>
      </c>
      <c r="O61">
        <v>1E-8</v>
      </c>
    </row>
    <row r="62" spans="1:15" x14ac:dyDescent="0.25">
      <c r="A62" s="9">
        <v>60</v>
      </c>
      <c r="B62" s="36">
        <f t="shared" si="0"/>
        <v>44621</v>
      </c>
      <c r="C62" s="9">
        <v>60</v>
      </c>
      <c r="D62" s="10">
        <v>0.57872546000000002</v>
      </c>
      <c r="E62" s="10">
        <v>0.54309315999999996</v>
      </c>
      <c r="F62" s="10">
        <v>0.70190112999999998</v>
      </c>
      <c r="G62" s="10">
        <v>0.66543733999999999</v>
      </c>
      <c r="H62" s="10">
        <v>0.84501651</v>
      </c>
      <c r="I62" s="10">
        <v>0.80328162000000003</v>
      </c>
      <c r="J62" s="10">
        <v>0.30016491000000001</v>
      </c>
      <c r="K62" s="10">
        <v>1E-8</v>
      </c>
      <c r="L62" s="10">
        <v>0.31047058</v>
      </c>
      <c r="M62" s="10">
        <v>0.37592551000000002</v>
      </c>
      <c r="N62" s="10">
        <v>0.45241893999999999</v>
      </c>
      <c r="O62">
        <v>1E-8</v>
      </c>
    </row>
    <row r="63" spans="1:15" x14ac:dyDescent="0.25">
      <c r="A63" s="9">
        <v>61</v>
      </c>
      <c r="B63" s="36">
        <f t="shared" si="0"/>
        <v>44622</v>
      </c>
      <c r="C63" s="9">
        <v>61</v>
      </c>
      <c r="D63" s="10">
        <v>0.57872546000000002</v>
      </c>
      <c r="E63" s="10">
        <v>0.54309315999999996</v>
      </c>
      <c r="F63" s="10">
        <v>0.70190112999999998</v>
      </c>
      <c r="G63" s="10">
        <v>0.66543733999999999</v>
      </c>
      <c r="H63" s="10">
        <v>0.84501651</v>
      </c>
      <c r="I63" s="10">
        <v>0.80328162000000003</v>
      </c>
      <c r="J63" s="10">
        <v>0.30016491000000001</v>
      </c>
      <c r="K63" s="10">
        <v>1E-8</v>
      </c>
      <c r="L63" s="10">
        <v>0.31047058</v>
      </c>
      <c r="M63" s="10">
        <v>0.37592551000000002</v>
      </c>
      <c r="N63" s="10">
        <v>0.45241893999999999</v>
      </c>
      <c r="O63">
        <v>1E-8</v>
      </c>
    </row>
    <row r="64" spans="1:15" x14ac:dyDescent="0.25">
      <c r="A64" s="9">
        <v>62</v>
      </c>
      <c r="B64" s="36">
        <f t="shared" si="0"/>
        <v>44623</v>
      </c>
      <c r="C64" s="9">
        <v>62</v>
      </c>
      <c r="D64" s="10">
        <v>0.57872546000000002</v>
      </c>
      <c r="E64" s="10">
        <v>0.54309315999999996</v>
      </c>
      <c r="F64" s="10">
        <v>0.70190112999999998</v>
      </c>
      <c r="G64" s="10">
        <v>0.66543733999999999</v>
      </c>
      <c r="H64" s="10">
        <v>0.84501651</v>
      </c>
      <c r="I64" s="10">
        <v>0.80328162000000003</v>
      </c>
      <c r="J64" s="10">
        <v>0.30016491000000001</v>
      </c>
      <c r="K64" s="10">
        <v>1E-8</v>
      </c>
      <c r="L64" s="10">
        <v>0.31047058</v>
      </c>
      <c r="M64" s="10">
        <v>0.37592551000000002</v>
      </c>
      <c r="N64" s="10">
        <v>0.45241893999999999</v>
      </c>
      <c r="O64">
        <v>1E-8</v>
      </c>
    </row>
    <row r="65" spans="1:15" x14ac:dyDescent="0.25">
      <c r="A65" s="9">
        <v>63</v>
      </c>
      <c r="B65" s="36">
        <f t="shared" si="0"/>
        <v>44624</v>
      </c>
      <c r="C65" s="9">
        <v>63</v>
      </c>
      <c r="D65" s="10">
        <v>0.57872546000000002</v>
      </c>
      <c r="E65" s="10">
        <v>0.54309315999999996</v>
      </c>
      <c r="F65" s="10">
        <v>0.70190112999999998</v>
      </c>
      <c r="G65" s="10">
        <v>0.66543733999999999</v>
      </c>
      <c r="H65" s="10">
        <v>0.84501651</v>
      </c>
      <c r="I65" s="10">
        <v>0.80328162000000003</v>
      </c>
      <c r="J65" s="10">
        <v>0.30016491000000001</v>
      </c>
      <c r="K65" s="10">
        <v>1E-8</v>
      </c>
      <c r="L65" s="10">
        <v>0.31047058</v>
      </c>
      <c r="M65" s="10">
        <v>0.37592551000000002</v>
      </c>
      <c r="N65" s="10">
        <v>0.45241893999999999</v>
      </c>
      <c r="O65">
        <v>1E-8</v>
      </c>
    </row>
    <row r="66" spans="1:15" x14ac:dyDescent="0.25">
      <c r="A66" s="9">
        <v>64</v>
      </c>
      <c r="B66" s="36">
        <f t="shared" si="0"/>
        <v>44625</v>
      </c>
      <c r="C66" s="9">
        <v>64</v>
      </c>
      <c r="D66" s="10">
        <v>0.57872546000000002</v>
      </c>
      <c r="E66" s="10">
        <v>0.54309315999999996</v>
      </c>
      <c r="F66" s="10">
        <v>0.70190112999999998</v>
      </c>
      <c r="G66" s="10">
        <v>0.66543733999999999</v>
      </c>
      <c r="H66" s="10">
        <v>1E-8</v>
      </c>
      <c r="I66" s="10">
        <v>1E-8</v>
      </c>
      <c r="J66" s="10">
        <v>0.30016491000000001</v>
      </c>
      <c r="K66" s="10">
        <v>1E-8</v>
      </c>
      <c r="L66" s="10">
        <v>0.31047058</v>
      </c>
      <c r="M66" s="10">
        <v>0.37592551000000002</v>
      </c>
      <c r="N66" s="10">
        <v>1E-8</v>
      </c>
      <c r="O66">
        <v>1E-8</v>
      </c>
    </row>
    <row r="67" spans="1:15" x14ac:dyDescent="0.25">
      <c r="A67" s="9">
        <v>65</v>
      </c>
      <c r="B67" s="36">
        <f t="shared" si="0"/>
        <v>44626</v>
      </c>
      <c r="C67" s="9">
        <v>65</v>
      </c>
      <c r="D67" s="10">
        <v>0.57872546000000002</v>
      </c>
      <c r="E67" s="10">
        <v>0.541682</v>
      </c>
      <c r="F67" s="10">
        <v>1E-8</v>
      </c>
      <c r="G67" s="10">
        <v>1E-8</v>
      </c>
      <c r="H67" s="10">
        <v>1E-8</v>
      </c>
      <c r="I67" s="10">
        <v>1E-8</v>
      </c>
      <c r="J67" s="10">
        <v>0.30016491000000001</v>
      </c>
      <c r="K67" s="10">
        <v>1E-8</v>
      </c>
      <c r="L67" s="10">
        <v>0.31047058</v>
      </c>
      <c r="M67" s="10">
        <v>1E-8</v>
      </c>
      <c r="N67" s="10">
        <v>1E-8</v>
      </c>
      <c r="O67">
        <v>1E-8</v>
      </c>
    </row>
    <row r="68" spans="1:15" x14ac:dyDescent="0.25">
      <c r="A68" s="9">
        <v>66</v>
      </c>
      <c r="B68" s="36">
        <f t="shared" si="0"/>
        <v>44627</v>
      </c>
      <c r="C68" s="9">
        <v>66</v>
      </c>
      <c r="D68" s="10">
        <v>0.57872546000000002</v>
      </c>
      <c r="E68" s="10">
        <v>0.541682</v>
      </c>
      <c r="F68" s="10">
        <v>1E-8</v>
      </c>
      <c r="G68" s="10">
        <v>1E-8</v>
      </c>
      <c r="H68" s="10">
        <v>1E-8</v>
      </c>
      <c r="I68" s="10">
        <v>1E-8</v>
      </c>
      <c r="J68" s="10">
        <v>0.30016491000000001</v>
      </c>
      <c r="K68" s="10">
        <v>1E-8</v>
      </c>
      <c r="L68" s="10">
        <v>0.31047058</v>
      </c>
      <c r="M68" s="10">
        <v>1E-8</v>
      </c>
      <c r="N68" s="10">
        <v>1E-8</v>
      </c>
      <c r="O68">
        <v>1E-8</v>
      </c>
    </row>
    <row r="69" spans="1:15" x14ac:dyDescent="0.25">
      <c r="A69" s="9">
        <v>67</v>
      </c>
      <c r="B69" s="36">
        <f t="shared" ref="B69:B132" si="1">B68+1</f>
        <v>44628</v>
      </c>
      <c r="C69" s="9">
        <v>67</v>
      </c>
      <c r="D69" s="10">
        <v>0.57872546000000002</v>
      </c>
      <c r="E69" s="10">
        <v>0.541682</v>
      </c>
      <c r="F69" s="10">
        <v>0.70190112999999998</v>
      </c>
      <c r="G69" s="10">
        <v>0.66370828000000004</v>
      </c>
      <c r="H69" s="10">
        <v>0.84501651</v>
      </c>
      <c r="I69" s="10">
        <v>0.80119439999999997</v>
      </c>
      <c r="J69" s="10">
        <v>0.30016491000000001</v>
      </c>
      <c r="K69" s="10">
        <v>1E-8</v>
      </c>
      <c r="L69" s="10">
        <v>0.31047058</v>
      </c>
      <c r="M69" s="10">
        <v>0.37592551000000002</v>
      </c>
      <c r="N69" s="10">
        <v>0.45241893999999999</v>
      </c>
      <c r="O69">
        <v>1E-8</v>
      </c>
    </row>
    <row r="70" spans="1:15" x14ac:dyDescent="0.25">
      <c r="A70" s="9">
        <v>68</v>
      </c>
      <c r="B70" s="36">
        <f t="shared" si="1"/>
        <v>44629</v>
      </c>
      <c r="C70" s="9">
        <v>68</v>
      </c>
      <c r="D70" s="10">
        <v>0.57872546000000002</v>
      </c>
      <c r="E70" s="10">
        <v>0.541682</v>
      </c>
      <c r="F70" s="10">
        <v>0.70190112999999998</v>
      </c>
      <c r="G70" s="10">
        <v>0.66370828000000004</v>
      </c>
      <c r="H70" s="10">
        <v>0.84501651</v>
      </c>
      <c r="I70" s="10">
        <v>0.80119439999999997</v>
      </c>
      <c r="J70" s="10">
        <v>0.30016491000000001</v>
      </c>
      <c r="K70" s="10">
        <v>1E-8</v>
      </c>
      <c r="L70" s="10">
        <v>0.31047058</v>
      </c>
      <c r="M70" s="10">
        <v>0.37592551000000002</v>
      </c>
      <c r="N70" s="10">
        <v>0.45241893999999999</v>
      </c>
      <c r="O70">
        <v>1E-8</v>
      </c>
    </row>
    <row r="71" spans="1:15" x14ac:dyDescent="0.25">
      <c r="A71" s="9">
        <v>69</v>
      </c>
      <c r="B71" s="36">
        <f t="shared" si="1"/>
        <v>44630</v>
      </c>
      <c r="C71" s="9">
        <v>69</v>
      </c>
      <c r="D71" s="10">
        <v>0.57872546000000002</v>
      </c>
      <c r="E71" s="10">
        <v>0.541682</v>
      </c>
      <c r="F71" s="10">
        <v>0.70190112999999998</v>
      </c>
      <c r="G71" s="10">
        <v>0.66370828000000004</v>
      </c>
      <c r="H71" s="10">
        <v>0.84501651</v>
      </c>
      <c r="I71" s="10">
        <v>0.80119439999999997</v>
      </c>
      <c r="J71" s="10">
        <v>0.30016491000000001</v>
      </c>
      <c r="K71" s="10">
        <v>1E-8</v>
      </c>
      <c r="L71" s="10">
        <v>0.31047058</v>
      </c>
      <c r="M71" s="10">
        <v>0.37592551000000002</v>
      </c>
      <c r="N71" s="10">
        <v>0.45241893999999999</v>
      </c>
      <c r="O71">
        <v>1E-8</v>
      </c>
    </row>
    <row r="72" spans="1:15" x14ac:dyDescent="0.25">
      <c r="A72" s="9">
        <v>70</v>
      </c>
      <c r="B72" s="36">
        <f t="shared" si="1"/>
        <v>44631</v>
      </c>
      <c r="C72" s="9">
        <v>70</v>
      </c>
      <c r="D72" s="10">
        <v>0.57872546000000002</v>
      </c>
      <c r="E72" s="10">
        <v>0.541682</v>
      </c>
      <c r="F72" s="10">
        <v>0.70190112999999998</v>
      </c>
      <c r="G72" s="10">
        <v>0.66370828000000004</v>
      </c>
      <c r="H72" s="10">
        <v>0.84501651</v>
      </c>
      <c r="I72" s="10">
        <v>0.80119439999999997</v>
      </c>
      <c r="J72" s="10">
        <v>0.30016491000000001</v>
      </c>
      <c r="K72" s="10">
        <v>1E-8</v>
      </c>
      <c r="L72" s="10">
        <v>0.31047058</v>
      </c>
      <c r="M72" s="10">
        <v>0.37592551000000002</v>
      </c>
      <c r="N72" s="10">
        <v>0.45241893999999999</v>
      </c>
      <c r="O72">
        <v>1E-8</v>
      </c>
    </row>
    <row r="73" spans="1:15" x14ac:dyDescent="0.25">
      <c r="A73" s="9">
        <v>71</v>
      </c>
      <c r="B73" s="36">
        <f t="shared" si="1"/>
        <v>44632</v>
      </c>
      <c r="C73" s="9">
        <v>71</v>
      </c>
      <c r="D73" s="10">
        <v>0.57872546000000002</v>
      </c>
      <c r="E73" s="10">
        <v>0.541682</v>
      </c>
      <c r="F73" s="10">
        <v>0.70190112999999998</v>
      </c>
      <c r="G73" s="10">
        <v>0.66370828000000004</v>
      </c>
      <c r="H73" s="10">
        <v>1E-8</v>
      </c>
      <c r="I73" s="10">
        <v>1E-8</v>
      </c>
      <c r="J73" s="10">
        <v>0.30016491000000001</v>
      </c>
      <c r="K73" s="10">
        <v>1E-8</v>
      </c>
      <c r="L73" s="10">
        <v>0.31047058</v>
      </c>
      <c r="M73" s="10">
        <v>0.37592551000000002</v>
      </c>
      <c r="N73" s="10">
        <v>1E-8</v>
      </c>
      <c r="O73">
        <v>1E-8</v>
      </c>
    </row>
    <row r="74" spans="1:15" x14ac:dyDescent="0.25">
      <c r="A74" s="9">
        <v>72</v>
      </c>
      <c r="B74" s="36">
        <f t="shared" si="1"/>
        <v>44633</v>
      </c>
      <c r="C74" s="9">
        <v>72</v>
      </c>
      <c r="D74" s="10">
        <v>0.57872546000000002</v>
      </c>
      <c r="E74" s="10">
        <v>0.541682</v>
      </c>
      <c r="F74" s="10">
        <v>1E-8</v>
      </c>
      <c r="G74" s="10">
        <v>1E-8</v>
      </c>
      <c r="H74" s="10">
        <v>1E-8</v>
      </c>
      <c r="I74" s="10">
        <v>1E-8</v>
      </c>
      <c r="J74" s="10">
        <v>0.30016491000000001</v>
      </c>
      <c r="K74" s="10">
        <v>1E-8</v>
      </c>
      <c r="L74" s="10">
        <v>0.31047058</v>
      </c>
      <c r="M74" s="10">
        <v>1E-8</v>
      </c>
      <c r="N74" s="10">
        <v>1E-8</v>
      </c>
      <c r="O74">
        <v>1E-8</v>
      </c>
    </row>
    <row r="75" spans="1:15" x14ac:dyDescent="0.25">
      <c r="A75" s="9">
        <v>73</v>
      </c>
      <c r="B75" s="36">
        <f t="shared" si="1"/>
        <v>44634</v>
      </c>
      <c r="C75" s="9">
        <v>73</v>
      </c>
      <c r="D75" s="10">
        <v>0.57872546000000002</v>
      </c>
      <c r="E75" s="10">
        <v>0.541682</v>
      </c>
      <c r="F75" s="10">
        <v>0.70190112999999998</v>
      </c>
      <c r="G75" s="10">
        <v>0.66370828000000004</v>
      </c>
      <c r="H75" s="10">
        <v>0.84501651</v>
      </c>
      <c r="I75" s="10">
        <v>0.80119439999999997</v>
      </c>
      <c r="J75" s="10">
        <v>0.30016491000000001</v>
      </c>
      <c r="K75" s="10">
        <v>1E-8</v>
      </c>
      <c r="L75" s="10">
        <v>0.31047058</v>
      </c>
      <c r="M75" s="10">
        <v>0.37592551000000002</v>
      </c>
      <c r="N75" s="10">
        <v>0.45241893999999999</v>
      </c>
      <c r="O75">
        <v>1E-8</v>
      </c>
    </row>
    <row r="76" spans="1:15" x14ac:dyDescent="0.25">
      <c r="A76" s="9">
        <v>74</v>
      </c>
      <c r="B76" s="36">
        <f t="shared" si="1"/>
        <v>44635</v>
      </c>
      <c r="C76" s="9">
        <v>74</v>
      </c>
      <c r="D76" s="10">
        <v>0.52930184000000002</v>
      </c>
      <c r="E76" s="10">
        <v>0.53555898000000002</v>
      </c>
      <c r="F76" s="10">
        <v>0.64195820000000003</v>
      </c>
      <c r="G76" s="10">
        <v>0.65620590999999995</v>
      </c>
      <c r="H76" s="10">
        <v>0.77285141000000002</v>
      </c>
      <c r="I76" s="10">
        <v>0.79213792000000005</v>
      </c>
      <c r="J76" s="10">
        <v>0.30016491000000001</v>
      </c>
      <c r="K76" s="10">
        <v>1E-8</v>
      </c>
      <c r="L76" s="10">
        <v>0.31047058</v>
      </c>
      <c r="M76" s="10">
        <v>0.37592551000000002</v>
      </c>
      <c r="N76" s="10">
        <v>0.45241893999999999</v>
      </c>
      <c r="O76">
        <v>1E-8</v>
      </c>
    </row>
    <row r="77" spans="1:15" x14ac:dyDescent="0.25">
      <c r="A77" s="9">
        <v>75</v>
      </c>
      <c r="B77" s="36">
        <f t="shared" si="1"/>
        <v>44636</v>
      </c>
      <c r="C77" s="9">
        <v>75</v>
      </c>
      <c r="D77" s="10">
        <v>0.52930184000000002</v>
      </c>
      <c r="E77" s="10">
        <v>0.53555898000000002</v>
      </c>
      <c r="F77" s="10">
        <v>0.64195820000000003</v>
      </c>
      <c r="G77" s="10">
        <v>0.65620590999999995</v>
      </c>
      <c r="H77" s="10">
        <v>0.77285141000000002</v>
      </c>
      <c r="I77" s="10">
        <v>0.79213792000000005</v>
      </c>
      <c r="J77" s="10">
        <v>0.30016491000000001</v>
      </c>
      <c r="K77" s="10">
        <v>1E-8</v>
      </c>
      <c r="L77" s="10">
        <v>0.31047058</v>
      </c>
      <c r="M77" s="10">
        <v>0.37592551000000002</v>
      </c>
      <c r="N77" s="10">
        <v>0.45241893999999999</v>
      </c>
      <c r="O77">
        <v>1E-8</v>
      </c>
    </row>
    <row r="78" spans="1:15" x14ac:dyDescent="0.25">
      <c r="A78" s="9">
        <v>76</v>
      </c>
      <c r="B78" s="36">
        <f t="shared" si="1"/>
        <v>44637</v>
      </c>
      <c r="C78" s="9">
        <v>76</v>
      </c>
      <c r="D78" s="10">
        <v>0.52930184000000002</v>
      </c>
      <c r="E78" s="10">
        <v>0.53555898000000002</v>
      </c>
      <c r="F78" s="10">
        <v>0.64195820000000003</v>
      </c>
      <c r="G78" s="10">
        <v>0.65620590999999995</v>
      </c>
      <c r="H78" s="10">
        <v>0.77285141000000002</v>
      </c>
      <c r="I78" s="10">
        <v>0.79213792000000005</v>
      </c>
      <c r="J78" s="10">
        <v>0.30016491000000001</v>
      </c>
      <c r="K78" s="10">
        <v>1E-8</v>
      </c>
      <c r="L78" s="10">
        <v>0.31047058</v>
      </c>
      <c r="M78" s="10">
        <v>0.37592551000000002</v>
      </c>
      <c r="N78" s="10">
        <v>0.45241893999999999</v>
      </c>
      <c r="O78">
        <v>1E-8</v>
      </c>
    </row>
    <row r="79" spans="1:15" x14ac:dyDescent="0.25">
      <c r="A79" s="9">
        <v>77</v>
      </c>
      <c r="B79" s="36">
        <f t="shared" si="1"/>
        <v>44638</v>
      </c>
      <c r="C79" s="9">
        <v>77</v>
      </c>
      <c r="D79" s="10">
        <v>0.52930184000000002</v>
      </c>
      <c r="E79" s="10">
        <v>0.53555898000000002</v>
      </c>
      <c r="F79" s="10">
        <v>0.64195820000000003</v>
      </c>
      <c r="G79" s="10">
        <v>0.65620590999999995</v>
      </c>
      <c r="H79" s="10">
        <v>0.77285141000000002</v>
      </c>
      <c r="I79" s="10">
        <v>0.79213792000000005</v>
      </c>
      <c r="J79" s="10">
        <v>0.30016491000000001</v>
      </c>
      <c r="K79" s="10">
        <v>1E-8</v>
      </c>
      <c r="L79" s="10">
        <v>0.31047058</v>
      </c>
      <c r="M79" s="10">
        <v>0.37592551000000002</v>
      </c>
      <c r="N79" s="10">
        <v>0.45241893999999999</v>
      </c>
      <c r="O79">
        <v>1E-8</v>
      </c>
    </row>
    <row r="80" spans="1:15" x14ac:dyDescent="0.25">
      <c r="A80" s="9">
        <v>78</v>
      </c>
      <c r="B80" s="36">
        <f t="shared" si="1"/>
        <v>44639</v>
      </c>
      <c r="C80" s="9">
        <v>78</v>
      </c>
      <c r="D80" s="10">
        <v>0.52930184000000002</v>
      </c>
      <c r="E80" s="10">
        <v>0.53555898000000002</v>
      </c>
      <c r="F80" s="10">
        <v>0.64195820000000003</v>
      </c>
      <c r="G80" s="10">
        <v>0.65620590999999995</v>
      </c>
      <c r="H80" s="10">
        <v>1E-8</v>
      </c>
      <c r="I80" s="10">
        <v>1E-8</v>
      </c>
      <c r="J80" s="10">
        <v>0.30016491000000001</v>
      </c>
      <c r="K80" s="10">
        <v>1E-8</v>
      </c>
      <c r="L80" s="10">
        <v>0.31047058</v>
      </c>
      <c r="M80" s="10">
        <v>0.37592551000000002</v>
      </c>
      <c r="N80" s="10">
        <v>1E-8</v>
      </c>
      <c r="O80">
        <v>1E-8</v>
      </c>
    </row>
    <row r="81" spans="1:15" x14ac:dyDescent="0.25">
      <c r="A81" s="9">
        <v>79</v>
      </c>
      <c r="B81" s="36">
        <f t="shared" si="1"/>
        <v>44640</v>
      </c>
      <c r="C81" s="9">
        <v>79</v>
      </c>
      <c r="D81" s="10">
        <v>0.52930184000000002</v>
      </c>
      <c r="E81" s="10">
        <v>0.53555898000000002</v>
      </c>
      <c r="F81" s="10">
        <v>1E-8</v>
      </c>
      <c r="G81" s="10">
        <v>1E-8</v>
      </c>
      <c r="H81" s="10">
        <v>1E-8</v>
      </c>
      <c r="I81" s="10">
        <v>1E-8</v>
      </c>
      <c r="J81" s="10">
        <v>0.30016491000000001</v>
      </c>
      <c r="K81" s="10">
        <v>1E-8</v>
      </c>
      <c r="L81" s="10">
        <v>0.31047058</v>
      </c>
      <c r="M81" s="10">
        <v>1E-8</v>
      </c>
      <c r="N81" s="10">
        <v>1E-8</v>
      </c>
      <c r="O81">
        <v>1E-8</v>
      </c>
    </row>
    <row r="82" spans="1:15" x14ac:dyDescent="0.25">
      <c r="A82" s="9">
        <v>80</v>
      </c>
      <c r="B82" s="36">
        <f t="shared" si="1"/>
        <v>44641</v>
      </c>
      <c r="C82" s="9">
        <v>80</v>
      </c>
      <c r="D82" s="10">
        <v>0.52930184000000002</v>
      </c>
      <c r="E82" s="10">
        <v>0.53555898000000002</v>
      </c>
      <c r="F82" s="10">
        <v>0.64195820000000003</v>
      </c>
      <c r="G82" s="10">
        <v>0.65620590999999995</v>
      </c>
      <c r="H82" s="10">
        <v>0.77285141000000002</v>
      </c>
      <c r="I82" s="10">
        <v>0.79213792000000005</v>
      </c>
      <c r="J82" s="10">
        <v>0.30016491000000001</v>
      </c>
      <c r="K82" s="10">
        <v>1E-8</v>
      </c>
      <c r="L82" s="10">
        <v>0.31047058</v>
      </c>
      <c r="M82" s="10">
        <v>0.37592551000000002</v>
      </c>
      <c r="N82" s="10">
        <v>0.45241893999999999</v>
      </c>
      <c r="O82">
        <v>1E-8</v>
      </c>
    </row>
    <row r="83" spans="1:15" x14ac:dyDescent="0.25">
      <c r="A83" s="9">
        <v>81</v>
      </c>
      <c r="B83" s="36">
        <f t="shared" si="1"/>
        <v>44642</v>
      </c>
      <c r="C83" s="9">
        <v>81</v>
      </c>
      <c r="D83" s="10">
        <v>0.52407935000000005</v>
      </c>
      <c r="E83" s="10">
        <v>0.52943598000000003</v>
      </c>
      <c r="F83" s="10">
        <v>0.63562415999999999</v>
      </c>
      <c r="G83" s="10">
        <v>0.64870355999999996</v>
      </c>
      <c r="H83" s="10">
        <v>0.76522588000000002</v>
      </c>
      <c r="I83" s="10">
        <v>0.78308148</v>
      </c>
      <c r="J83" s="10">
        <v>0.30016491000000001</v>
      </c>
      <c r="K83" s="10">
        <v>1E-8</v>
      </c>
      <c r="L83" s="10">
        <v>0.31047058</v>
      </c>
      <c r="M83" s="10">
        <v>0.37592551000000002</v>
      </c>
      <c r="N83" s="10">
        <v>0.45241893999999999</v>
      </c>
      <c r="O83">
        <v>1E-8</v>
      </c>
    </row>
    <row r="84" spans="1:15" x14ac:dyDescent="0.25">
      <c r="A84" s="9">
        <v>82</v>
      </c>
      <c r="B84" s="36">
        <f t="shared" si="1"/>
        <v>44643</v>
      </c>
      <c r="C84" s="9">
        <v>82</v>
      </c>
      <c r="D84" s="10">
        <v>0.52407935000000005</v>
      </c>
      <c r="E84" s="10">
        <v>0.52943598000000003</v>
      </c>
      <c r="F84" s="10">
        <v>0.63562415999999999</v>
      </c>
      <c r="G84" s="10">
        <v>0.64870355999999996</v>
      </c>
      <c r="H84" s="10">
        <v>0.76522588000000002</v>
      </c>
      <c r="I84" s="10">
        <v>0.78308148</v>
      </c>
      <c r="J84" s="10">
        <v>0.30016491000000001</v>
      </c>
      <c r="K84" s="10">
        <v>1E-8</v>
      </c>
      <c r="L84" s="10">
        <v>0.31047058</v>
      </c>
      <c r="M84" s="10">
        <v>0.37592551000000002</v>
      </c>
      <c r="N84" s="10">
        <v>0.45241893999999999</v>
      </c>
      <c r="O84">
        <v>1E-8</v>
      </c>
    </row>
    <row r="85" spans="1:15" x14ac:dyDescent="0.25">
      <c r="A85" s="9">
        <v>83</v>
      </c>
      <c r="B85" s="36">
        <f t="shared" si="1"/>
        <v>44644</v>
      </c>
      <c r="C85" s="9">
        <v>83</v>
      </c>
      <c r="D85" s="10">
        <v>0.52407935000000005</v>
      </c>
      <c r="E85" s="10">
        <v>0.52943598000000003</v>
      </c>
      <c r="F85" s="10">
        <v>0.63562415999999999</v>
      </c>
      <c r="G85" s="10">
        <v>0.64870355999999996</v>
      </c>
      <c r="H85" s="10">
        <v>0.76522588000000002</v>
      </c>
      <c r="I85" s="10">
        <v>0.78308148</v>
      </c>
      <c r="J85" s="10">
        <v>0.30016491000000001</v>
      </c>
      <c r="K85" s="10">
        <v>1E-8</v>
      </c>
      <c r="L85" s="10">
        <v>0.31047058</v>
      </c>
      <c r="M85" s="10">
        <v>0.37592551000000002</v>
      </c>
      <c r="N85" s="10">
        <v>0.45241893999999999</v>
      </c>
      <c r="O85">
        <v>1E-8</v>
      </c>
    </row>
    <row r="86" spans="1:15" x14ac:dyDescent="0.25">
      <c r="A86" s="9">
        <v>84</v>
      </c>
      <c r="B86" s="36">
        <f t="shared" si="1"/>
        <v>44645</v>
      </c>
      <c r="C86" s="9">
        <v>84</v>
      </c>
      <c r="D86" s="10">
        <v>0.52407935000000005</v>
      </c>
      <c r="E86" s="10">
        <v>0.52943598000000003</v>
      </c>
      <c r="F86" s="10">
        <v>1E-8</v>
      </c>
      <c r="G86" s="10">
        <v>1E-8</v>
      </c>
      <c r="H86" s="10">
        <v>1E-8</v>
      </c>
      <c r="I86" s="10">
        <v>1E-8</v>
      </c>
      <c r="J86" s="10">
        <v>0.30016491000000001</v>
      </c>
      <c r="K86" s="10">
        <v>1E-8</v>
      </c>
      <c r="L86" s="10">
        <v>0.31047058</v>
      </c>
      <c r="M86" s="10">
        <v>1E-8</v>
      </c>
      <c r="N86" s="10">
        <v>1E-8</v>
      </c>
      <c r="O86">
        <v>1E-8</v>
      </c>
    </row>
    <row r="87" spans="1:15" x14ac:dyDescent="0.25">
      <c r="A87" s="9">
        <v>85</v>
      </c>
      <c r="B87" s="36">
        <f t="shared" si="1"/>
        <v>44646</v>
      </c>
      <c r="C87" s="9">
        <v>85</v>
      </c>
      <c r="D87" s="10">
        <v>0.52407935000000005</v>
      </c>
      <c r="E87" s="10">
        <v>0.52943598000000003</v>
      </c>
      <c r="F87" s="10">
        <v>0.63562415999999999</v>
      </c>
      <c r="G87" s="10">
        <v>0.64870355999999996</v>
      </c>
      <c r="H87" s="10">
        <v>1E-8</v>
      </c>
      <c r="I87" s="10">
        <v>1E-8</v>
      </c>
      <c r="J87" s="10">
        <v>0.30016491000000001</v>
      </c>
      <c r="K87" s="10">
        <v>1E-8</v>
      </c>
      <c r="L87" s="10">
        <v>0.31047058</v>
      </c>
      <c r="M87" s="10">
        <v>0.37592551000000002</v>
      </c>
      <c r="N87" s="10">
        <v>1E-8</v>
      </c>
      <c r="O87">
        <v>1E-8</v>
      </c>
    </row>
    <row r="88" spans="1:15" x14ac:dyDescent="0.25">
      <c r="A88" s="9">
        <v>86</v>
      </c>
      <c r="B88" s="36">
        <f t="shared" si="1"/>
        <v>44647</v>
      </c>
      <c r="C88" s="9">
        <v>86</v>
      </c>
      <c r="D88" s="10">
        <v>0.52407935000000005</v>
      </c>
      <c r="E88" s="10">
        <v>0.52943598000000003</v>
      </c>
      <c r="F88" s="10">
        <v>1E-8</v>
      </c>
      <c r="G88" s="10">
        <v>1E-8</v>
      </c>
      <c r="H88" s="10">
        <v>1E-8</v>
      </c>
      <c r="I88" s="10">
        <v>1E-8</v>
      </c>
      <c r="J88" s="10">
        <v>0.30016491000000001</v>
      </c>
      <c r="K88" s="10">
        <v>1E-8</v>
      </c>
      <c r="L88" s="10">
        <v>0.31047058</v>
      </c>
      <c r="M88" s="10">
        <v>1E-8</v>
      </c>
      <c r="N88" s="10">
        <v>1E-8</v>
      </c>
      <c r="O88">
        <v>1E-8</v>
      </c>
    </row>
    <row r="89" spans="1:15" x14ac:dyDescent="0.25">
      <c r="A89" s="9">
        <v>87</v>
      </c>
      <c r="B89" s="36">
        <f t="shared" si="1"/>
        <v>44648</v>
      </c>
      <c r="C89" s="9">
        <v>87</v>
      </c>
      <c r="D89" s="10">
        <v>0.52407935000000005</v>
      </c>
      <c r="E89" s="10">
        <v>0.52943598000000003</v>
      </c>
      <c r="F89" s="10">
        <v>0.63562415999999999</v>
      </c>
      <c r="G89" s="10">
        <v>0.64870355999999996</v>
      </c>
      <c r="H89" s="10">
        <v>0.76522588000000002</v>
      </c>
      <c r="I89" s="10">
        <v>0.78308148</v>
      </c>
      <c r="J89" s="10">
        <v>0.30016491000000001</v>
      </c>
      <c r="K89" s="10">
        <v>1E-8</v>
      </c>
      <c r="L89" s="10">
        <v>0.31047058</v>
      </c>
      <c r="M89" s="10">
        <v>0.37592551000000002</v>
      </c>
      <c r="N89" s="10">
        <v>0.45241893999999999</v>
      </c>
      <c r="O89">
        <v>1E-8</v>
      </c>
    </row>
    <row r="90" spans="1:15" x14ac:dyDescent="0.25">
      <c r="A90" s="9">
        <v>88</v>
      </c>
      <c r="B90" s="36">
        <f t="shared" si="1"/>
        <v>44649</v>
      </c>
      <c r="C90" s="9">
        <v>88</v>
      </c>
      <c r="D90" s="10">
        <v>0.52407935000000005</v>
      </c>
      <c r="E90" s="10">
        <v>0.52943598000000003</v>
      </c>
      <c r="F90" s="10">
        <v>0.63562415999999999</v>
      </c>
      <c r="G90" s="10">
        <v>0.64870355999999996</v>
      </c>
      <c r="H90" s="10">
        <v>0.76522588000000002</v>
      </c>
      <c r="I90" s="10">
        <v>0.78308148</v>
      </c>
      <c r="J90" s="10">
        <v>0.30016491000000001</v>
      </c>
      <c r="K90" s="10">
        <v>1E-8</v>
      </c>
      <c r="L90" s="10">
        <v>0.31047058</v>
      </c>
      <c r="M90" s="10">
        <v>0.37592551000000002</v>
      </c>
      <c r="N90" s="10">
        <v>0.45241893999999999</v>
      </c>
      <c r="O90">
        <v>1E-8</v>
      </c>
    </row>
    <row r="91" spans="1:15" x14ac:dyDescent="0.25">
      <c r="A91" s="9">
        <v>89</v>
      </c>
      <c r="B91" s="36">
        <f t="shared" si="1"/>
        <v>44650</v>
      </c>
      <c r="C91" s="9">
        <v>89</v>
      </c>
      <c r="D91" s="10">
        <v>0.39318505999999998</v>
      </c>
      <c r="E91" s="10">
        <v>0.46215465999999999</v>
      </c>
      <c r="F91" s="10">
        <v>0.47687040000000003</v>
      </c>
      <c r="G91" s="10">
        <v>0.56626558000000005</v>
      </c>
      <c r="H91" s="10">
        <v>0.57410273000000001</v>
      </c>
      <c r="I91" s="10">
        <v>0.68356658999999997</v>
      </c>
      <c r="J91" s="10">
        <v>0.30016491000000001</v>
      </c>
      <c r="K91" s="10">
        <v>1E-8</v>
      </c>
      <c r="L91" s="10">
        <v>0.31047058</v>
      </c>
      <c r="M91" s="10">
        <v>0.37592551000000002</v>
      </c>
      <c r="N91" s="10">
        <v>0.45241893999999999</v>
      </c>
      <c r="O91">
        <v>1E-8</v>
      </c>
    </row>
    <row r="92" spans="1:15" x14ac:dyDescent="0.25">
      <c r="A92" s="9">
        <v>90</v>
      </c>
      <c r="B92" s="36">
        <f t="shared" si="1"/>
        <v>44651</v>
      </c>
      <c r="C92" s="9">
        <v>90</v>
      </c>
      <c r="D92" s="10">
        <v>0.39318505999999998</v>
      </c>
      <c r="E92" s="10">
        <v>0.46215465999999999</v>
      </c>
      <c r="F92" s="10">
        <v>0.47687040000000003</v>
      </c>
      <c r="G92" s="10">
        <v>0.56626558000000005</v>
      </c>
      <c r="H92" s="10">
        <v>0.57410273000000001</v>
      </c>
      <c r="I92" s="10">
        <v>0.68356658999999997</v>
      </c>
      <c r="J92" s="10">
        <v>0.30016491000000001</v>
      </c>
      <c r="K92" s="10">
        <v>1E-8</v>
      </c>
      <c r="L92" s="10">
        <v>0.31047058</v>
      </c>
      <c r="M92" s="10">
        <v>0.37592551000000002</v>
      </c>
      <c r="N92" s="10">
        <v>0.45241893999999999</v>
      </c>
      <c r="O92">
        <v>1E-8</v>
      </c>
    </row>
    <row r="93" spans="1:15" x14ac:dyDescent="0.25">
      <c r="A93" s="9">
        <v>91</v>
      </c>
      <c r="B93" s="36">
        <f t="shared" si="1"/>
        <v>44652</v>
      </c>
      <c r="C93" s="9">
        <v>91</v>
      </c>
      <c r="D93" s="10">
        <v>0.39318505999999998</v>
      </c>
      <c r="E93" s="10">
        <v>0.46215465999999999</v>
      </c>
      <c r="F93" s="10">
        <v>0.47687040000000003</v>
      </c>
      <c r="G93" s="10">
        <v>0.56626558000000005</v>
      </c>
      <c r="H93" s="10">
        <v>0.57410273000000001</v>
      </c>
      <c r="I93" s="10">
        <v>0.68356658999999997</v>
      </c>
      <c r="J93" s="10">
        <v>0.28296872000000001</v>
      </c>
      <c r="K93" s="10">
        <v>1E-8</v>
      </c>
      <c r="L93" s="10">
        <v>0.27926356000000002</v>
      </c>
      <c r="M93" s="10">
        <v>0.33813927999999999</v>
      </c>
      <c r="N93" s="10">
        <v>0.40694395</v>
      </c>
      <c r="O93">
        <v>1E-8</v>
      </c>
    </row>
    <row r="94" spans="1:15" x14ac:dyDescent="0.25">
      <c r="A94" s="9">
        <v>92</v>
      </c>
      <c r="B94" s="36">
        <f t="shared" si="1"/>
        <v>44653</v>
      </c>
      <c r="C94" s="9">
        <v>92</v>
      </c>
      <c r="D94" s="10">
        <v>0.39318505999999998</v>
      </c>
      <c r="E94" s="10">
        <v>0.46215465999999999</v>
      </c>
      <c r="F94" s="10">
        <v>0.47687040000000003</v>
      </c>
      <c r="G94" s="10">
        <v>0.56626558000000005</v>
      </c>
      <c r="H94" s="10">
        <v>1E-8</v>
      </c>
      <c r="I94" s="10">
        <v>1E-8</v>
      </c>
      <c r="J94" s="10">
        <v>0.28296872000000001</v>
      </c>
      <c r="K94" s="10">
        <v>1E-8</v>
      </c>
      <c r="L94" s="10">
        <v>0.27926356000000002</v>
      </c>
      <c r="M94" s="10">
        <v>0.33813927999999999</v>
      </c>
      <c r="N94" s="10">
        <v>1E-8</v>
      </c>
      <c r="O94">
        <v>1E-8</v>
      </c>
    </row>
    <row r="95" spans="1:15" x14ac:dyDescent="0.25">
      <c r="A95" s="9">
        <v>93</v>
      </c>
      <c r="B95" s="36">
        <f t="shared" si="1"/>
        <v>44654</v>
      </c>
      <c r="C95" s="9">
        <v>93</v>
      </c>
      <c r="D95" s="10">
        <v>0.39318505999999998</v>
      </c>
      <c r="E95" s="10">
        <v>0.46215465999999999</v>
      </c>
      <c r="F95" s="10">
        <v>1E-8</v>
      </c>
      <c r="G95" s="10">
        <v>1E-8</v>
      </c>
      <c r="H95" s="10">
        <v>1E-8</v>
      </c>
      <c r="I95" s="10">
        <v>1E-8</v>
      </c>
      <c r="J95" s="10">
        <v>0.28296872000000001</v>
      </c>
      <c r="K95" s="10">
        <v>1E-8</v>
      </c>
      <c r="L95" s="10">
        <v>0.27926356000000002</v>
      </c>
      <c r="M95" s="10">
        <v>1E-8</v>
      </c>
      <c r="N95" s="10">
        <v>1E-8</v>
      </c>
      <c r="O95">
        <v>1E-8</v>
      </c>
    </row>
    <row r="96" spans="1:15" x14ac:dyDescent="0.25">
      <c r="A96" s="9">
        <v>94</v>
      </c>
      <c r="B96" s="36">
        <f t="shared" si="1"/>
        <v>44655</v>
      </c>
      <c r="C96" s="9">
        <v>94</v>
      </c>
      <c r="D96" s="10">
        <v>0.39318505999999998</v>
      </c>
      <c r="E96" s="10">
        <v>0.46215465999999999</v>
      </c>
      <c r="F96" s="10">
        <v>0.47687040000000003</v>
      </c>
      <c r="G96" s="10">
        <v>0.56626558000000005</v>
      </c>
      <c r="H96" s="10">
        <v>0.57410273000000001</v>
      </c>
      <c r="I96" s="10">
        <v>0.68356658999999997</v>
      </c>
      <c r="J96" s="10">
        <v>0.28296872000000001</v>
      </c>
      <c r="K96" s="10">
        <v>1E-8</v>
      </c>
      <c r="L96" s="10">
        <v>0.27926356000000002</v>
      </c>
      <c r="M96" s="10">
        <v>0.33813927999999999</v>
      </c>
      <c r="N96" s="10">
        <v>0.40694395</v>
      </c>
      <c r="O96">
        <v>1E-8</v>
      </c>
    </row>
    <row r="97" spans="1:15" x14ac:dyDescent="0.25">
      <c r="A97" s="9">
        <v>95</v>
      </c>
      <c r="B97" s="36">
        <f t="shared" si="1"/>
        <v>44656</v>
      </c>
      <c r="C97" s="9">
        <v>95</v>
      </c>
      <c r="D97" s="10">
        <v>0.39057383000000001</v>
      </c>
      <c r="E97" s="10">
        <v>0.45744280999999998</v>
      </c>
      <c r="F97" s="10">
        <v>0.47370339</v>
      </c>
      <c r="G97" s="10">
        <v>0.56049229</v>
      </c>
      <c r="H97" s="10">
        <v>0.57028997999999997</v>
      </c>
      <c r="I97" s="10">
        <v>0.67659736999999998</v>
      </c>
      <c r="J97" s="10">
        <v>0.28296872000000001</v>
      </c>
      <c r="K97" s="10">
        <v>1E-8</v>
      </c>
      <c r="L97" s="10">
        <v>0.27926356000000002</v>
      </c>
      <c r="M97" s="10">
        <v>0.33813927999999999</v>
      </c>
      <c r="N97" s="10">
        <v>0.40694395</v>
      </c>
      <c r="O97">
        <v>1E-8</v>
      </c>
    </row>
    <row r="98" spans="1:15" x14ac:dyDescent="0.25">
      <c r="A98" s="9">
        <v>96</v>
      </c>
      <c r="B98" s="36">
        <f t="shared" si="1"/>
        <v>44657</v>
      </c>
      <c r="C98" s="9">
        <v>96</v>
      </c>
      <c r="D98" s="10">
        <v>0.39057383000000001</v>
      </c>
      <c r="E98" s="10">
        <v>0.45744280999999998</v>
      </c>
      <c r="F98" s="10">
        <v>0.47370339</v>
      </c>
      <c r="G98" s="10">
        <v>0.56049229</v>
      </c>
      <c r="H98" s="10">
        <v>0.57028997999999997</v>
      </c>
      <c r="I98" s="10">
        <v>0.67659736999999998</v>
      </c>
      <c r="J98" s="10">
        <v>0.28296872000000001</v>
      </c>
      <c r="K98" s="10">
        <v>1E-8</v>
      </c>
      <c r="L98" s="10">
        <v>0.27926356000000002</v>
      </c>
      <c r="M98" s="10">
        <v>0.33813927999999999</v>
      </c>
      <c r="N98" s="10">
        <v>0.40694395</v>
      </c>
      <c r="O98">
        <v>1E-8</v>
      </c>
    </row>
    <row r="99" spans="1:15" x14ac:dyDescent="0.25">
      <c r="A99" s="9">
        <v>97</v>
      </c>
      <c r="B99" s="36">
        <f t="shared" si="1"/>
        <v>44658</v>
      </c>
      <c r="C99" s="9">
        <v>97</v>
      </c>
      <c r="D99" s="10">
        <v>0.39057383000000001</v>
      </c>
      <c r="E99" s="10">
        <v>0.45744280999999998</v>
      </c>
      <c r="F99" s="10">
        <v>0.47370339</v>
      </c>
      <c r="G99" s="10">
        <v>0.56049229</v>
      </c>
      <c r="H99" s="10">
        <v>0.57028997999999997</v>
      </c>
      <c r="I99" s="10">
        <v>0.67659736999999998</v>
      </c>
      <c r="J99" s="10">
        <v>0.28296872000000001</v>
      </c>
      <c r="K99" s="10">
        <v>1E-8</v>
      </c>
      <c r="L99" s="10">
        <v>0.27926356000000002</v>
      </c>
      <c r="M99" s="10">
        <v>0.33813927999999999</v>
      </c>
      <c r="N99" s="10">
        <v>0.40694395</v>
      </c>
      <c r="O99">
        <v>1E-8</v>
      </c>
    </row>
    <row r="100" spans="1:15" x14ac:dyDescent="0.25">
      <c r="A100" s="9">
        <v>98</v>
      </c>
      <c r="B100" s="36">
        <f t="shared" si="1"/>
        <v>44659</v>
      </c>
      <c r="C100" s="9">
        <v>98</v>
      </c>
      <c r="D100" s="10">
        <v>0.39057383000000001</v>
      </c>
      <c r="E100" s="10">
        <v>0.45744280999999998</v>
      </c>
      <c r="F100" s="10">
        <v>0.47370339</v>
      </c>
      <c r="G100" s="10">
        <v>0.56049229</v>
      </c>
      <c r="H100" s="10">
        <v>0.57028997999999997</v>
      </c>
      <c r="I100" s="10">
        <v>0.67659736999999998</v>
      </c>
      <c r="J100" s="10">
        <v>0.28296872000000001</v>
      </c>
      <c r="K100" s="10">
        <v>1E-8</v>
      </c>
      <c r="L100" s="10">
        <v>0.27926356000000002</v>
      </c>
      <c r="M100" s="10">
        <v>0.33813927999999999</v>
      </c>
      <c r="N100" s="10">
        <v>0.40694395</v>
      </c>
      <c r="O100">
        <v>1E-8</v>
      </c>
    </row>
    <row r="101" spans="1:15" x14ac:dyDescent="0.25">
      <c r="A101" s="9">
        <v>99</v>
      </c>
      <c r="B101" s="36">
        <f t="shared" si="1"/>
        <v>44660</v>
      </c>
      <c r="C101" s="9">
        <v>99</v>
      </c>
      <c r="D101" s="10">
        <v>0.39057383000000001</v>
      </c>
      <c r="E101" s="10">
        <v>0.45744280999999998</v>
      </c>
      <c r="F101" s="10">
        <v>0.47370339</v>
      </c>
      <c r="G101" s="10">
        <v>0.56049229</v>
      </c>
      <c r="H101" s="10">
        <v>1E-8</v>
      </c>
      <c r="I101" s="10">
        <v>1E-8</v>
      </c>
      <c r="J101" s="10">
        <v>0.28296872000000001</v>
      </c>
      <c r="K101" s="10">
        <v>1E-8</v>
      </c>
      <c r="L101" s="10">
        <v>0.27926356000000002</v>
      </c>
      <c r="M101" s="10">
        <v>0.33813927999999999</v>
      </c>
      <c r="N101" s="10">
        <v>1E-8</v>
      </c>
      <c r="O101">
        <v>1E-8</v>
      </c>
    </row>
    <row r="102" spans="1:15" x14ac:dyDescent="0.25">
      <c r="A102" s="9">
        <v>100</v>
      </c>
      <c r="B102" s="36">
        <f t="shared" si="1"/>
        <v>44661</v>
      </c>
      <c r="C102" s="9">
        <v>100</v>
      </c>
      <c r="D102" s="10">
        <v>0.39057383000000001</v>
      </c>
      <c r="E102" s="10">
        <v>0.45744280999999998</v>
      </c>
      <c r="F102" s="10">
        <v>1E-8</v>
      </c>
      <c r="G102" s="10">
        <v>1E-8</v>
      </c>
      <c r="H102" s="10">
        <v>1E-8</v>
      </c>
      <c r="I102" s="10">
        <v>1E-8</v>
      </c>
      <c r="J102" s="10">
        <v>0.28296872000000001</v>
      </c>
      <c r="K102" s="10">
        <v>1E-8</v>
      </c>
      <c r="L102" s="10">
        <v>0.27926356000000002</v>
      </c>
      <c r="M102" s="10">
        <v>1E-8</v>
      </c>
      <c r="N102" s="10">
        <v>1E-8</v>
      </c>
      <c r="O102">
        <v>1E-8</v>
      </c>
    </row>
    <row r="103" spans="1:15" x14ac:dyDescent="0.25">
      <c r="A103" s="9">
        <v>101</v>
      </c>
      <c r="B103" s="36">
        <f t="shared" si="1"/>
        <v>44662</v>
      </c>
      <c r="C103" s="9">
        <v>101</v>
      </c>
      <c r="D103" s="10">
        <v>0.39057383000000001</v>
      </c>
      <c r="E103" s="10">
        <v>0.45744280999999998</v>
      </c>
      <c r="F103" s="10">
        <v>0.47370339</v>
      </c>
      <c r="G103" s="10">
        <v>0.56049229</v>
      </c>
      <c r="H103" s="10">
        <v>0.57028997999999997</v>
      </c>
      <c r="I103" s="10">
        <v>0.67659736999999998</v>
      </c>
      <c r="J103" s="10">
        <v>0.28296872000000001</v>
      </c>
      <c r="K103" s="10">
        <v>1E-8</v>
      </c>
      <c r="L103" s="10">
        <v>0.27926356000000002</v>
      </c>
      <c r="M103" s="10">
        <v>0.33813927999999999</v>
      </c>
      <c r="N103" s="10">
        <v>0.40694395</v>
      </c>
      <c r="O103">
        <v>1E-8</v>
      </c>
    </row>
    <row r="104" spans="1:15" x14ac:dyDescent="0.25">
      <c r="A104" s="9">
        <v>102</v>
      </c>
      <c r="B104" s="36">
        <f t="shared" si="1"/>
        <v>44663</v>
      </c>
      <c r="C104" s="9">
        <v>102</v>
      </c>
      <c r="D104" s="10">
        <v>0.39057383000000001</v>
      </c>
      <c r="E104" s="10">
        <v>0.45744280999999998</v>
      </c>
      <c r="F104" s="10">
        <v>0.47370339</v>
      </c>
      <c r="G104" s="10">
        <v>0.56049229</v>
      </c>
      <c r="H104" s="10">
        <v>0.57028997999999997</v>
      </c>
      <c r="I104" s="10">
        <v>0.67659736999999998</v>
      </c>
      <c r="J104" s="10">
        <v>0.28296872000000001</v>
      </c>
      <c r="K104" s="10">
        <v>1E-8</v>
      </c>
      <c r="L104" s="10">
        <v>0.27926356000000002</v>
      </c>
      <c r="M104" s="10">
        <v>0.33813927999999999</v>
      </c>
      <c r="N104" s="10">
        <v>0.40694395</v>
      </c>
      <c r="O104">
        <v>1E-8</v>
      </c>
    </row>
    <row r="105" spans="1:15" x14ac:dyDescent="0.25">
      <c r="A105" s="9">
        <v>103</v>
      </c>
      <c r="B105" s="36">
        <f t="shared" si="1"/>
        <v>44664</v>
      </c>
      <c r="C105" s="9">
        <v>103</v>
      </c>
      <c r="D105" s="10">
        <v>0.39057383000000001</v>
      </c>
      <c r="E105" s="10">
        <v>0.45744280999999998</v>
      </c>
      <c r="F105" s="10">
        <v>0.47370339</v>
      </c>
      <c r="G105" s="10">
        <v>0.56049229</v>
      </c>
      <c r="H105" s="10">
        <v>0.57028997999999997</v>
      </c>
      <c r="I105" s="10">
        <v>0.67659736999999998</v>
      </c>
      <c r="J105" s="10">
        <v>0.28296872000000001</v>
      </c>
      <c r="K105" s="10">
        <v>1E-8</v>
      </c>
      <c r="L105" s="10">
        <v>0.27926356000000002</v>
      </c>
      <c r="M105" s="10">
        <v>0.33813927999999999</v>
      </c>
      <c r="N105" s="10">
        <v>0.40694395</v>
      </c>
      <c r="O105">
        <v>1E-8</v>
      </c>
    </row>
    <row r="106" spans="1:15" x14ac:dyDescent="0.25">
      <c r="A106" s="9">
        <v>104</v>
      </c>
      <c r="B106" s="36">
        <f t="shared" si="1"/>
        <v>44665</v>
      </c>
      <c r="C106" s="9">
        <v>104</v>
      </c>
      <c r="D106" s="10">
        <v>0.39057383000000001</v>
      </c>
      <c r="E106" s="10">
        <v>0.45744280999999998</v>
      </c>
      <c r="F106" s="10">
        <v>0.47370339</v>
      </c>
      <c r="G106" s="10">
        <v>0.56049229</v>
      </c>
      <c r="H106" s="10">
        <v>0.57028997999999997</v>
      </c>
      <c r="I106" s="10">
        <v>0.67659736999999998</v>
      </c>
      <c r="J106" s="10">
        <v>0.28296872000000001</v>
      </c>
      <c r="K106" s="10">
        <v>1E-8</v>
      </c>
      <c r="L106" s="10">
        <v>0.27926356000000002</v>
      </c>
      <c r="M106" s="10">
        <v>0.33813927999999999</v>
      </c>
      <c r="N106" s="10">
        <v>0.40694395</v>
      </c>
      <c r="O106">
        <v>1E-8</v>
      </c>
    </row>
    <row r="107" spans="1:15" x14ac:dyDescent="0.25">
      <c r="A107" s="9">
        <v>105</v>
      </c>
      <c r="B107" s="36">
        <f t="shared" si="1"/>
        <v>44666</v>
      </c>
      <c r="C107" s="9">
        <v>105</v>
      </c>
      <c r="D107" s="10">
        <v>0.39057383000000001</v>
      </c>
      <c r="E107" s="10">
        <v>0.45744280999999998</v>
      </c>
      <c r="F107" s="10">
        <v>0.47370339</v>
      </c>
      <c r="G107" s="10">
        <v>0.56049229</v>
      </c>
      <c r="H107" s="10">
        <v>0.57028997999999997</v>
      </c>
      <c r="I107" s="10">
        <v>0.67659736999999998</v>
      </c>
      <c r="J107" s="10">
        <v>0.28296872000000001</v>
      </c>
      <c r="K107" s="10">
        <v>1E-8</v>
      </c>
      <c r="L107" s="10">
        <v>0.27926356000000002</v>
      </c>
      <c r="M107" s="10">
        <v>0.33813927999999999</v>
      </c>
      <c r="N107" s="10">
        <v>0.40694395</v>
      </c>
      <c r="O107">
        <v>1E-8</v>
      </c>
    </row>
    <row r="108" spans="1:15" x14ac:dyDescent="0.25">
      <c r="A108" s="9">
        <v>106</v>
      </c>
      <c r="B108" s="36">
        <f t="shared" si="1"/>
        <v>44667</v>
      </c>
      <c r="C108" s="9">
        <v>106</v>
      </c>
      <c r="D108" s="10">
        <v>1E-8</v>
      </c>
      <c r="E108" s="10">
        <v>0.3713881</v>
      </c>
      <c r="F108" s="10">
        <v>1E-8</v>
      </c>
      <c r="G108" s="10">
        <v>0.45505178000000002</v>
      </c>
      <c r="H108" s="10">
        <v>1E-8</v>
      </c>
      <c r="I108" s="10">
        <v>1E-8</v>
      </c>
      <c r="J108" s="10">
        <v>0.28296872000000001</v>
      </c>
      <c r="K108" s="10">
        <v>1E-8</v>
      </c>
      <c r="L108" s="10">
        <v>0.27926356000000002</v>
      </c>
      <c r="M108" s="10">
        <v>0.33813927999999999</v>
      </c>
      <c r="N108" s="10">
        <v>1E-8</v>
      </c>
      <c r="O108">
        <v>1E-8</v>
      </c>
    </row>
    <row r="109" spans="1:15" x14ac:dyDescent="0.25">
      <c r="A109" s="9">
        <v>107</v>
      </c>
      <c r="B109" s="36">
        <f t="shared" si="1"/>
        <v>44668</v>
      </c>
      <c r="C109" s="9">
        <v>107</v>
      </c>
      <c r="D109" s="10">
        <v>1E-8</v>
      </c>
      <c r="E109" s="10">
        <v>0.3713881</v>
      </c>
      <c r="F109" s="10">
        <v>1E-8</v>
      </c>
      <c r="G109" s="10">
        <v>1E-8</v>
      </c>
      <c r="H109" s="10">
        <v>1E-8</v>
      </c>
      <c r="I109" s="10">
        <v>1E-8</v>
      </c>
      <c r="J109" s="10">
        <v>0.28296872000000001</v>
      </c>
      <c r="K109" s="10">
        <v>1E-8</v>
      </c>
      <c r="L109" s="10">
        <v>0.27926356000000002</v>
      </c>
      <c r="M109" s="10">
        <v>1E-8</v>
      </c>
      <c r="N109" s="10">
        <v>1E-8</v>
      </c>
      <c r="O109">
        <v>1E-8</v>
      </c>
    </row>
    <row r="110" spans="1:15" x14ac:dyDescent="0.25">
      <c r="A110" s="9">
        <v>108</v>
      </c>
      <c r="B110" s="36">
        <f t="shared" si="1"/>
        <v>44669</v>
      </c>
      <c r="C110" s="9">
        <v>108</v>
      </c>
      <c r="D110" s="10">
        <v>1E-8</v>
      </c>
      <c r="E110" s="10">
        <v>0.3713881</v>
      </c>
      <c r="F110" s="10">
        <v>1E-8</v>
      </c>
      <c r="G110" s="10">
        <v>0.45505178000000002</v>
      </c>
      <c r="H110" s="10">
        <v>1E-8</v>
      </c>
      <c r="I110" s="10">
        <v>0.54931503000000004</v>
      </c>
      <c r="J110" s="10">
        <v>0.28296872000000001</v>
      </c>
      <c r="K110" s="10">
        <v>1E-8</v>
      </c>
      <c r="L110" s="10">
        <v>0.27926356000000002</v>
      </c>
      <c r="M110" s="10">
        <v>0.33813927999999999</v>
      </c>
      <c r="N110" s="10">
        <v>0.40694395</v>
      </c>
      <c r="O110">
        <v>1E-8</v>
      </c>
    </row>
    <row r="111" spans="1:15" x14ac:dyDescent="0.25">
      <c r="A111" s="9">
        <v>109</v>
      </c>
      <c r="B111" s="36">
        <f t="shared" si="1"/>
        <v>44670</v>
      </c>
      <c r="C111" s="9">
        <v>109</v>
      </c>
      <c r="D111" s="10">
        <v>1E-8</v>
      </c>
      <c r="E111" s="10">
        <v>0.3713881</v>
      </c>
      <c r="F111" s="10">
        <v>1E-8</v>
      </c>
      <c r="G111" s="10">
        <v>0.45505178000000002</v>
      </c>
      <c r="H111" s="10">
        <v>1E-8</v>
      </c>
      <c r="I111" s="10">
        <v>0.54931503000000004</v>
      </c>
      <c r="J111" s="10">
        <v>0.28296872000000001</v>
      </c>
      <c r="K111" s="10">
        <v>1E-8</v>
      </c>
      <c r="L111" s="10">
        <v>0.27926356000000002</v>
      </c>
      <c r="M111" s="10">
        <v>0.33813927999999999</v>
      </c>
      <c r="N111" s="10">
        <v>0.40694395</v>
      </c>
      <c r="O111">
        <v>1E-8</v>
      </c>
    </row>
    <row r="112" spans="1:15" x14ac:dyDescent="0.25">
      <c r="A112" s="9">
        <v>110</v>
      </c>
      <c r="B112" s="36">
        <f t="shared" si="1"/>
        <v>44671</v>
      </c>
      <c r="C112" s="9">
        <v>110</v>
      </c>
      <c r="D112" s="10">
        <v>1E-8</v>
      </c>
      <c r="E112" s="10">
        <v>0.36892163</v>
      </c>
      <c r="F112" s="10">
        <v>1E-8</v>
      </c>
      <c r="G112" s="10">
        <v>0.45202966999999999</v>
      </c>
      <c r="H112" s="10">
        <v>1E-8</v>
      </c>
      <c r="I112" s="10">
        <v>0.54566689999999995</v>
      </c>
      <c r="J112" s="10">
        <v>0.28296872000000001</v>
      </c>
      <c r="K112" s="10">
        <v>1E-8</v>
      </c>
      <c r="L112" s="10">
        <v>0.27926356000000002</v>
      </c>
      <c r="M112" s="10">
        <v>0.33813927999999999</v>
      </c>
      <c r="N112" s="10">
        <v>0.40694395</v>
      </c>
      <c r="O112">
        <v>1E-8</v>
      </c>
    </row>
    <row r="113" spans="1:15" x14ac:dyDescent="0.25">
      <c r="A113" s="9">
        <v>111</v>
      </c>
      <c r="B113" s="36">
        <f t="shared" si="1"/>
        <v>44672</v>
      </c>
      <c r="C113" s="9">
        <v>111</v>
      </c>
      <c r="D113" s="10">
        <v>1E-8</v>
      </c>
      <c r="E113" s="10">
        <v>0.36892163</v>
      </c>
      <c r="F113" s="10">
        <v>1E-8</v>
      </c>
      <c r="G113" s="10">
        <v>0.45202966999999999</v>
      </c>
      <c r="H113" s="10">
        <v>1E-8</v>
      </c>
      <c r="I113" s="10">
        <v>0.54566689999999995</v>
      </c>
      <c r="J113" s="10">
        <v>0.28296872000000001</v>
      </c>
      <c r="K113" s="10">
        <v>1E-8</v>
      </c>
      <c r="L113" s="10">
        <v>0.27926356000000002</v>
      </c>
      <c r="M113" s="10">
        <v>0.33813927999999999</v>
      </c>
      <c r="N113" s="10">
        <v>0.40694395</v>
      </c>
      <c r="O113">
        <v>1E-8</v>
      </c>
    </row>
    <row r="114" spans="1:15" x14ac:dyDescent="0.25">
      <c r="A114" s="9">
        <v>112</v>
      </c>
      <c r="B114" s="36">
        <f t="shared" si="1"/>
        <v>44673</v>
      </c>
      <c r="C114" s="9">
        <v>112</v>
      </c>
      <c r="D114" s="10">
        <v>1E-8</v>
      </c>
      <c r="E114" s="10">
        <v>0.36892163</v>
      </c>
      <c r="F114" s="10">
        <v>1E-8</v>
      </c>
      <c r="G114" s="10">
        <v>1E-8</v>
      </c>
      <c r="H114" s="10">
        <v>1E-8</v>
      </c>
      <c r="I114" s="10">
        <v>1E-8</v>
      </c>
      <c r="J114" s="10">
        <v>0.28296872000000001</v>
      </c>
      <c r="K114" s="10">
        <v>1E-8</v>
      </c>
      <c r="L114" s="10">
        <v>0.27926356000000002</v>
      </c>
      <c r="M114" s="10">
        <v>1E-8</v>
      </c>
      <c r="N114" s="10">
        <v>1E-8</v>
      </c>
      <c r="O114">
        <v>1E-8</v>
      </c>
    </row>
    <row r="115" spans="1:15" x14ac:dyDescent="0.25">
      <c r="A115" s="9">
        <v>113</v>
      </c>
      <c r="B115" s="36">
        <f t="shared" si="1"/>
        <v>44674</v>
      </c>
      <c r="C115" s="9">
        <v>113</v>
      </c>
      <c r="D115" s="10">
        <v>1E-8</v>
      </c>
      <c r="E115" s="10">
        <v>0.36892163</v>
      </c>
      <c r="F115" s="10">
        <v>1E-8</v>
      </c>
      <c r="G115" s="10">
        <v>1E-8</v>
      </c>
      <c r="H115" s="10">
        <v>1E-8</v>
      </c>
      <c r="I115" s="10">
        <v>1E-8</v>
      </c>
      <c r="J115" s="10">
        <v>0.28296872000000001</v>
      </c>
      <c r="K115" s="10">
        <v>1E-8</v>
      </c>
      <c r="L115" s="10">
        <v>0.27926356000000002</v>
      </c>
      <c r="M115" s="10">
        <v>1E-8</v>
      </c>
      <c r="N115" s="10">
        <v>1E-8</v>
      </c>
      <c r="O115">
        <v>1E-8</v>
      </c>
    </row>
    <row r="116" spans="1:15" x14ac:dyDescent="0.25">
      <c r="A116" s="9">
        <v>114</v>
      </c>
      <c r="B116" s="36">
        <f t="shared" si="1"/>
        <v>44675</v>
      </c>
      <c r="C116" s="9">
        <v>114</v>
      </c>
      <c r="D116" s="10">
        <v>1E-8</v>
      </c>
      <c r="E116" s="10">
        <v>0.36892163</v>
      </c>
      <c r="F116" s="10">
        <v>1E-8</v>
      </c>
      <c r="G116" s="10">
        <v>1E-8</v>
      </c>
      <c r="H116" s="10">
        <v>1E-8</v>
      </c>
      <c r="I116" s="10">
        <v>1E-8</v>
      </c>
      <c r="J116" s="10">
        <v>0.28296872000000001</v>
      </c>
      <c r="K116" s="10">
        <v>1E-8</v>
      </c>
      <c r="L116" s="10">
        <v>0.27926356000000002</v>
      </c>
      <c r="M116" s="10">
        <v>1E-8</v>
      </c>
      <c r="N116" s="10">
        <v>1E-8</v>
      </c>
      <c r="O116">
        <v>1E-8</v>
      </c>
    </row>
    <row r="117" spans="1:15" x14ac:dyDescent="0.25">
      <c r="A117" s="9">
        <v>115</v>
      </c>
      <c r="B117" s="36">
        <f t="shared" si="1"/>
        <v>44676</v>
      </c>
      <c r="C117" s="9">
        <v>115</v>
      </c>
      <c r="D117" s="10">
        <v>1E-8</v>
      </c>
      <c r="E117" s="10">
        <v>0.36892163</v>
      </c>
      <c r="F117" s="10">
        <v>1E-8</v>
      </c>
      <c r="G117" s="10">
        <v>1E-8</v>
      </c>
      <c r="H117" s="10">
        <v>1E-8</v>
      </c>
      <c r="I117" s="10">
        <v>1E-8</v>
      </c>
      <c r="J117" s="10">
        <v>0.28296872000000001</v>
      </c>
      <c r="K117" s="10">
        <v>1E-8</v>
      </c>
      <c r="L117" s="10">
        <v>0.27926356000000002</v>
      </c>
      <c r="M117" s="10">
        <v>1E-8</v>
      </c>
      <c r="N117" s="10">
        <v>1E-8</v>
      </c>
      <c r="O117">
        <v>1E-8</v>
      </c>
    </row>
    <row r="118" spans="1:15" x14ac:dyDescent="0.25">
      <c r="A118" s="9">
        <v>116</v>
      </c>
      <c r="B118" s="36">
        <f t="shared" si="1"/>
        <v>44677</v>
      </c>
      <c r="C118" s="9">
        <v>116</v>
      </c>
      <c r="D118" s="10">
        <v>1E-8</v>
      </c>
      <c r="E118" s="10">
        <v>0.36892163</v>
      </c>
      <c r="F118" s="10">
        <v>1E-8</v>
      </c>
      <c r="G118" s="10">
        <v>0.45202966999999999</v>
      </c>
      <c r="H118" s="10">
        <v>1E-8</v>
      </c>
      <c r="I118" s="10">
        <v>0.54566689999999995</v>
      </c>
      <c r="J118" s="10">
        <v>0.28296872000000001</v>
      </c>
      <c r="K118" s="10">
        <v>1E-8</v>
      </c>
      <c r="L118" s="10">
        <v>0.27926356000000002</v>
      </c>
      <c r="M118" s="10">
        <v>0.33813927999999999</v>
      </c>
      <c r="N118" s="10">
        <v>0.40694395</v>
      </c>
      <c r="O118">
        <v>1E-8</v>
      </c>
    </row>
    <row r="119" spans="1:15" x14ac:dyDescent="0.25">
      <c r="A119" s="9">
        <v>117</v>
      </c>
      <c r="B119" s="36">
        <f t="shared" si="1"/>
        <v>44678</v>
      </c>
      <c r="C119" s="9">
        <v>117</v>
      </c>
      <c r="D119" s="10">
        <v>1E-8</v>
      </c>
      <c r="E119" s="10">
        <v>0.36892163</v>
      </c>
      <c r="F119" s="10">
        <v>1E-8</v>
      </c>
      <c r="G119" s="10">
        <v>0.45202966999999999</v>
      </c>
      <c r="H119" s="10">
        <v>1E-8</v>
      </c>
      <c r="I119" s="10">
        <v>0.54566689999999995</v>
      </c>
      <c r="J119" s="10">
        <v>0.28296872000000001</v>
      </c>
      <c r="K119" s="10">
        <v>1E-8</v>
      </c>
      <c r="L119" s="10">
        <v>0.27926356000000002</v>
      </c>
      <c r="M119" s="10">
        <v>0.33813927999999999</v>
      </c>
      <c r="N119" s="10">
        <v>0.40694395</v>
      </c>
      <c r="O119">
        <v>1E-8</v>
      </c>
    </row>
    <row r="120" spans="1:15" x14ac:dyDescent="0.25">
      <c r="A120" s="9">
        <v>118</v>
      </c>
      <c r="B120" s="36">
        <f t="shared" si="1"/>
        <v>44679</v>
      </c>
      <c r="C120" s="9">
        <v>118</v>
      </c>
      <c r="D120" s="10">
        <v>1E-8</v>
      </c>
      <c r="E120" s="10">
        <v>0.36892163</v>
      </c>
      <c r="F120" s="10">
        <v>1E-8</v>
      </c>
      <c r="G120" s="10">
        <v>0.45202966999999999</v>
      </c>
      <c r="H120" s="10">
        <v>1E-8</v>
      </c>
      <c r="I120" s="10">
        <v>0.54566689999999995</v>
      </c>
      <c r="J120" s="10">
        <v>0.28296872000000001</v>
      </c>
      <c r="K120" s="10">
        <v>1E-8</v>
      </c>
      <c r="L120" s="10">
        <v>0.27926356000000002</v>
      </c>
      <c r="M120" s="10">
        <v>0.33813927999999999</v>
      </c>
      <c r="N120" s="10">
        <v>0.40694395</v>
      </c>
      <c r="O120">
        <v>1E-8</v>
      </c>
    </row>
    <row r="121" spans="1:15" x14ac:dyDescent="0.25">
      <c r="A121" s="9">
        <v>119</v>
      </c>
      <c r="B121" s="36">
        <f t="shared" si="1"/>
        <v>44680</v>
      </c>
      <c r="C121" s="9">
        <v>119</v>
      </c>
      <c r="D121" s="10">
        <v>1E-8</v>
      </c>
      <c r="E121" s="10">
        <v>0.36892163</v>
      </c>
      <c r="F121" s="10">
        <v>1E-8</v>
      </c>
      <c r="G121" s="10">
        <v>0.45202966999999999</v>
      </c>
      <c r="H121" s="10">
        <v>1E-8</v>
      </c>
      <c r="I121" s="10">
        <v>0.54566689999999995</v>
      </c>
      <c r="J121" s="10">
        <v>0.28296872000000001</v>
      </c>
      <c r="K121" s="10">
        <v>1E-8</v>
      </c>
      <c r="L121" s="10">
        <v>0.27926356000000002</v>
      </c>
      <c r="M121" s="10">
        <v>0.33813927999999999</v>
      </c>
      <c r="N121" s="10">
        <v>0.40694395</v>
      </c>
      <c r="O121">
        <v>1E-8</v>
      </c>
    </row>
    <row r="122" spans="1:15" x14ac:dyDescent="0.25">
      <c r="A122" s="9">
        <v>120</v>
      </c>
      <c r="B122" s="36">
        <f t="shared" si="1"/>
        <v>44681</v>
      </c>
      <c r="C122" s="9">
        <v>120</v>
      </c>
      <c r="D122" s="10">
        <v>1E-8</v>
      </c>
      <c r="E122" s="10">
        <v>0.36892163</v>
      </c>
      <c r="F122" s="10">
        <v>1E-8</v>
      </c>
      <c r="G122" s="10">
        <v>0.45202966999999999</v>
      </c>
      <c r="H122" s="10">
        <v>1E-8</v>
      </c>
      <c r="I122" s="10">
        <v>1E-8</v>
      </c>
      <c r="J122" s="10">
        <v>0.28296872000000001</v>
      </c>
      <c r="K122" s="10">
        <v>1E-8</v>
      </c>
      <c r="L122" s="10">
        <v>0.27926356000000002</v>
      </c>
      <c r="M122" s="10">
        <v>0.33813927999999999</v>
      </c>
      <c r="N122" s="10">
        <v>1E-8</v>
      </c>
      <c r="O122">
        <v>1E-8</v>
      </c>
    </row>
    <row r="123" spans="1:15" x14ac:dyDescent="0.25">
      <c r="A123" s="9">
        <v>121</v>
      </c>
      <c r="B123" s="36">
        <f t="shared" si="1"/>
        <v>44682</v>
      </c>
      <c r="C123" s="9">
        <v>121</v>
      </c>
      <c r="D123" s="10">
        <v>1E-8</v>
      </c>
      <c r="E123" s="10">
        <v>1E-8</v>
      </c>
      <c r="F123" s="10">
        <v>1E-8</v>
      </c>
      <c r="G123" s="10">
        <v>1E-8</v>
      </c>
      <c r="H123" s="10">
        <v>1E-8</v>
      </c>
      <c r="I123" s="10">
        <v>1E-8</v>
      </c>
      <c r="J123" s="10">
        <v>0.25450606999999997</v>
      </c>
      <c r="K123" s="10">
        <v>1E-8</v>
      </c>
      <c r="L123" s="10">
        <v>0.24223912</v>
      </c>
      <c r="M123" s="10">
        <v>1E-8</v>
      </c>
      <c r="N123" s="10">
        <v>1E-8</v>
      </c>
      <c r="O123">
        <v>1E-8</v>
      </c>
    </row>
    <row r="124" spans="1:15" x14ac:dyDescent="0.25">
      <c r="A124" s="9">
        <v>122</v>
      </c>
      <c r="B124" s="36">
        <f t="shared" si="1"/>
        <v>44683</v>
      </c>
      <c r="C124" s="9">
        <v>122</v>
      </c>
      <c r="D124" s="10">
        <v>1E-8</v>
      </c>
      <c r="E124" s="10">
        <v>1E-8</v>
      </c>
      <c r="F124" s="10">
        <v>1E-8</v>
      </c>
      <c r="G124" s="10">
        <v>1E-8</v>
      </c>
      <c r="H124" s="10">
        <v>1E-8</v>
      </c>
      <c r="I124" s="10">
        <v>1E-8</v>
      </c>
      <c r="J124" s="10">
        <v>0.25450606999999997</v>
      </c>
      <c r="K124" s="10">
        <v>1E-8</v>
      </c>
      <c r="L124" s="10">
        <v>0.24223912</v>
      </c>
      <c r="M124" s="10">
        <v>0.29330917000000001</v>
      </c>
      <c r="N124" s="10">
        <v>0.35299180000000002</v>
      </c>
      <c r="O124">
        <v>1E-8</v>
      </c>
    </row>
    <row r="125" spans="1:15" x14ac:dyDescent="0.25">
      <c r="A125" s="9">
        <v>123</v>
      </c>
      <c r="B125" s="36">
        <f t="shared" si="1"/>
        <v>44684</v>
      </c>
      <c r="C125" s="9">
        <v>123</v>
      </c>
      <c r="D125" s="10">
        <v>1E-8</v>
      </c>
      <c r="E125" s="10">
        <v>1E-8</v>
      </c>
      <c r="F125" s="10">
        <v>1E-8</v>
      </c>
      <c r="G125" s="10">
        <v>1E-8</v>
      </c>
      <c r="H125" s="10">
        <v>1E-8</v>
      </c>
      <c r="I125" s="10">
        <v>1E-8</v>
      </c>
      <c r="J125" s="10">
        <v>0.25450606999999997</v>
      </c>
      <c r="K125" s="10">
        <v>1E-8</v>
      </c>
      <c r="L125" s="10">
        <v>0.24223912</v>
      </c>
      <c r="M125" s="10">
        <v>0.29330917000000001</v>
      </c>
      <c r="N125" s="10">
        <v>0.35299180000000002</v>
      </c>
      <c r="O125">
        <v>1E-8</v>
      </c>
    </row>
    <row r="126" spans="1:15" x14ac:dyDescent="0.25">
      <c r="A126" s="9">
        <v>124</v>
      </c>
      <c r="B126" s="36">
        <f t="shared" si="1"/>
        <v>44685</v>
      </c>
      <c r="C126" s="9">
        <v>124</v>
      </c>
      <c r="D126" s="10">
        <v>1E-8</v>
      </c>
      <c r="E126" s="10">
        <v>1E-8</v>
      </c>
      <c r="F126" s="10">
        <v>1E-8</v>
      </c>
      <c r="G126" s="10">
        <v>1E-8</v>
      </c>
      <c r="H126" s="10">
        <v>1E-8</v>
      </c>
      <c r="I126" s="10">
        <v>1E-8</v>
      </c>
      <c r="J126" s="10">
        <v>0.25450606999999997</v>
      </c>
      <c r="K126" s="10">
        <v>1E-8</v>
      </c>
      <c r="L126" s="10">
        <v>0.24223912</v>
      </c>
      <c r="M126" s="10">
        <v>0.29330917000000001</v>
      </c>
      <c r="N126" s="10">
        <v>0.35299180000000002</v>
      </c>
      <c r="O126">
        <v>1E-8</v>
      </c>
    </row>
    <row r="127" spans="1:15" x14ac:dyDescent="0.25">
      <c r="A127" s="9">
        <v>125</v>
      </c>
      <c r="B127" s="36">
        <f t="shared" si="1"/>
        <v>44686</v>
      </c>
      <c r="C127" s="9">
        <v>125</v>
      </c>
      <c r="D127" s="10">
        <v>1E-8</v>
      </c>
      <c r="E127" s="10">
        <v>1E-8</v>
      </c>
      <c r="F127" s="10">
        <v>1E-8</v>
      </c>
      <c r="G127" s="10">
        <v>1E-8</v>
      </c>
      <c r="H127" s="10">
        <v>1E-8</v>
      </c>
      <c r="I127" s="10">
        <v>1E-8</v>
      </c>
      <c r="J127" s="10">
        <v>0.25450606999999997</v>
      </c>
      <c r="K127" s="10">
        <v>1E-8</v>
      </c>
      <c r="L127" s="10">
        <v>0.24223912</v>
      </c>
      <c r="M127" s="10">
        <v>0.29330917000000001</v>
      </c>
      <c r="N127" s="10">
        <v>0.35299180000000002</v>
      </c>
      <c r="O127">
        <v>1E-8</v>
      </c>
    </row>
    <row r="128" spans="1:15" x14ac:dyDescent="0.25">
      <c r="A128" s="9">
        <v>126</v>
      </c>
      <c r="B128" s="36">
        <f t="shared" si="1"/>
        <v>44687</v>
      </c>
      <c r="C128" s="9">
        <v>126</v>
      </c>
      <c r="D128" s="10">
        <v>1E-8</v>
      </c>
      <c r="E128" s="10">
        <v>1E-8</v>
      </c>
      <c r="F128" s="10">
        <v>1E-8</v>
      </c>
      <c r="G128" s="10">
        <v>1E-8</v>
      </c>
      <c r="H128" s="10">
        <v>1E-8</v>
      </c>
      <c r="I128" s="10">
        <v>1E-8</v>
      </c>
      <c r="J128" s="10">
        <v>0.25450606999999997</v>
      </c>
      <c r="K128" s="10">
        <v>1E-8</v>
      </c>
      <c r="L128" s="10">
        <v>0.24223912</v>
      </c>
      <c r="M128" s="10">
        <v>0.29330917000000001</v>
      </c>
      <c r="N128" s="10">
        <v>0.35299180000000002</v>
      </c>
      <c r="O128">
        <v>1E-8</v>
      </c>
    </row>
    <row r="129" spans="1:15" x14ac:dyDescent="0.25">
      <c r="A129" s="9">
        <v>127</v>
      </c>
      <c r="B129" s="36">
        <f t="shared" si="1"/>
        <v>44688</v>
      </c>
      <c r="C129" s="9">
        <v>127</v>
      </c>
      <c r="D129" s="10">
        <v>1E-8</v>
      </c>
      <c r="E129" s="10">
        <v>1E-8</v>
      </c>
      <c r="F129" s="10">
        <v>1E-8</v>
      </c>
      <c r="G129" s="10">
        <v>1E-8</v>
      </c>
      <c r="H129" s="10">
        <v>1E-8</v>
      </c>
      <c r="I129" s="10">
        <v>1E-8</v>
      </c>
      <c r="J129" s="10">
        <v>0.25450606999999997</v>
      </c>
      <c r="K129" s="10">
        <v>1E-8</v>
      </c>
      <c r="L129" s="10">
        <v>0.24223912</v>
      </c>
      <c r="M129" s="10">
        <v>0.29330917000000001</v>
      </c>
      <c r="N129" s="10">
        <v>1E-8</v>
      </c>
      <c r="O129">
        <v>1E-8</v>
      </c>
    </row>
    <row r="130" spans="1:15" x14ac:dyDescent="0.25">
      <c r="A130" s="9">
        <v>128</v>
      </c>
      <c r="B130" s="36">
        <f t="shared" si="1"/>
        <v>44689</v>
      </c>
      <c r="C130" s="9">
        <v>128</v>
      </c>
      <c r="D130" s="10">
        <v>1E-8</v>
      </c>
      <c r="E130" s="10">
        <v>1E-8</v>
      </c>
      <c r="F130" s="10">
        <v>1E-8</v>
      </c>
      <c r="G130" s="10">
        <v>1E-8</v>
      </c>
      <c r="H130" s="10">
        <v>1E-8</v>
      </c>
      <c r="I130" s="10">
        <v>1E-8</v>
      </c>
      <c r="J130" s="10">
        <v>0.25450606999999997</v>
      </c>
      <c r="K130" s="10">
        <v>1E-8</v>
      </c>
      <c r="L130" s="10">
        <v>0.24223912</v>
      </c>
      <c r="M130" s="10">
        <v>1E-8</v>
      </c>
      <c r="N130" s="10">
        <v>1E-8</v>
      </c>
      <c r="O130">
        <v>1E-8</v>
      </c>
    </row>
    <row r="131" spans="1:15" x14ac:dyDescent="0.25">
      <c r="A131" s="9">
        <v>129</v>
      </c>
      <c r="B131" s="36">
        <f t="shared" si="1"/>
        <v>44690</v>
      </c>
      <c r="C131" s="9">
        <v>129</v>
      </c>
      <c r="D131" s="10">
        <v>1E-8</v>
      </c>
      <c r="E131" s="10">
        <v>1E-8</v>
      </c>
      <c r="F131" s="10">
        <v>1E-8</v>
      </c>
      <c r="G131" s="10">
        <v>1E-8</v>
      </c>
      <c r="H131" s="10">
        <v>1E-8</v>
      </c>
      <c r="I131" s="10">
        <v>1E-8</v>
      </c>
      <c r="J131" s="10">
        <v>0.25450606999999997</v>
      </c>
      <c r="K131" s="10">
        <v>1E-8</v>
      </c>
      <c r="L131" s="10">
        <v>0.24223912</v>
      </c>
      <c r="M131" s="10">
        <v>0.29330917000000001</v>
      </c>
      <c r="N131" s="10">
        <v>0.35299180000000002</v>
      </c>
      <c r="O131">
        <v>1E-8</v>
      </c>
    </row>
    <row r="132" spans="1:15" x14ac:dyDescent="0.25">
      <c r="A132" s="9">
        <v>130</v>
      </c>
      <c r="B132" s="36">
        <f t="shared" si="1"/>
        <v>44691</v>
      </c>
      <c r="C132" s="9">
        <v>130</v>
      </c>
      <c r="D132" s="10">
        <v>1E-8</v>
      </c>
      <c r="E132" s="10">
        <v>1E-8</v>
      </c>
      <c r="F132" s="10">
        <v>1E-8</v>
      </c>
      <c r="G132" s="10">
        <v>1E-8</v>
      </c>
      <c r="H132" s="10">
        <v>1E-8</v>
      </c>
      <c r="I132" s="10">
        <v>1E-8</v>
      </c>
      <c r="J132" s="10">
        <v>0.25450606999999997</v>
      </c>
      <c r="K132" s="10">
        <v>1E-8</v>
      </c>
      <c r="L132" s="10">
        <v>0.24223912</v>
      </c>
      <c r="M132" s="10">
        <v>0.29330917000000001</v>
      </c>
      <c r="N132" s="10">
        <v>0.35299180000000002</v>
      </c>
      <c r="O132">
        <v>1E-8</v>
      </c>
    </row>
    <row r="133" spans="1:15" x14ac:dyDescent="0.25">
      <c r="A133" s="9">
        <v>131</v>
      </c>
      <c r="B133" s="36">
        <f t="shared" ref="B133:B196" si="2">B132+1</f>
        <v>44692</v>
      </c>
      <c r="C133" s="9">
        <v>131</v>
      </c>
      <c r="D133" s="10">
        <v>1E-8</v>
      </c>
      <c r="E133" s="10">
        <v>1E-8</v>
      </c>
      <c r="F133" s="10">
        <v>1E-8</v>
      </c>
      <c r="G133" s="10">
        <v>1E-8</v>
      </c>
      <c r="H133" s="10">
        <v>1E-8</v>
      </c>
      <c r="I133" s="10">
        <v>1E-8</v>
      </c>
      <c r="J133" s="10">
        <v>0.25450606999999997</v>
      </c>
      <c r="K133" s="10">
        <v>1E-8</v>
      </c>
      <c r="L133" s="10">
        <v>0.24223912</v>
      </c>
      <c r="M133" s="10">
        <v>0.29330917000000001</v>
      </c>
      <c r="N133" s="10">
        <v>0.35299180000000002</v>
      </c>
      <c r="O133">
        <v>1E-8</v>
      </c>
    </row>
    <row r="134" spans="1:15" x14ac:dyDescent="0.25">
      <c r="A134" s="9">
        <v>132</v>
      </c>
      <c r="B134" s="36">
        <f t="shared" si="2"/>
        <v>44693</v>
      </c>
      <c r="C134" s="9">
        <v>132</v>
      </c>
      <c r="D134" s="10">
        <v>1E-8</v>
      </c>
      <c r="E134" s="10">
        <v>1E-8</v>
      </c>
      <c r="F134" s="10">
        <v>1E-8</v>
      </c>
      <c r="G134" s="10">
        <v>1E-8</v>
      </c>
      <c r="H134" s="10">
        <v>1E-8</v>
      </c>
      <c r="I134" s="10">
        <v>1E-8</v>
      </c>
      <c r="J134" s="10">
        <v>0.25450606999999997</v>
      </c>
      <c r="K134" s="10">
        <v>1E-8</v>
      </c>
      <c r="L134" s="10">
        <v>0.24223912</v>
      </c>
      <c r="M134" s="10">
        <v>0.29330917000000001</v>
      </c>
      <c r="N134" s="10">
        <v>0.35299180000000002</v>
      </c>
      <c r="O134">
        <v>1E-8</v>
      </c>
    </row>
    <row r="135" spans="1:15" x14ac:dyDescent="0.25">
      <c r="A135" s="9">
        <v>133</v>
      </c>
      <c r="B135" s="36">
        <f t="shared" si="2"/>
        <v>44694</v>
      </c>
      <c r="C135" s="9">
        <v>133</v>
      </c>
      <c r="D135" s="10">
        <v>1E-8</v>
      </c>
      <c r="E135" s="10">
        <v>1E-8</v>
      </c>
      <c r="F135" s="10">
        <v>1E-8</v>
      </c>
      <c r="G135" s="10">
        <v>1E-8</v>
      </c>
      <c r="H135" s="10">
        <v>1E-8</v>
      </c>
      <c r="I135" s="10">
        <v>1E-8</v>
      </c>
      <c r="J135" s="10">
        <v>0.25450606999999997</v>
      </c>
      <c r="K135" s="10">
        <v>1E-8</v>
      </c>
      <c r="L135" s="10">
        <v>0.24223912</v>
      </c>
      <c r="M135" s="10">
        <v>0.29330917000000001</v>
      </c>
      <c r="N135" s="10">
        <v>0.35299180000000002</v>
      </c>
      <c r="O135">
        <v>1E-8</v>
      </c>
    </row>
    <row r="136" spans="1:15" x14ac:dyDescent="0.25">
      <c r="A136" s="9">
        <v>134</v>
      </c>
      <c r="B136" s="36">
        <f t="shared" si="2"/>
        <v>44695</v>
      </c>
      <c r="C136" s="9">
        <v>134</v>
      </c>
      <c r="D136" s="10">
        <v>1E-8</v>
      </c>
      <c r="E136" s="10">
        <v>1E-8</v>
      </c>
      <c r="F136" s="10">
        <v>1E-8</v>
      </c>
      <c r="G136" s="10">
        <v>1E-8</v>
      </c>
      <c r="H136" s="10">
        <v>1E-8</v>
      </c>
      <c r="I136" s="10">
        <v>1E-8</v>
      </c>
      <c r="J136" s="10">
        <v>0.25450606999999997</v>
      </c>
      <c r="K136" s="10">
        <v>1E-8</v>
      </c>
      <c r="L136" s="10">
        <v>0.24223912</v>
      </c>
      <c r="M136" s="10">
        <v>0.29330917000000001</v>
      </c>
      <c r="N136" s="10">
        <v>1E-8</v>
      </c>
      <c r="O136">
        <v>1E-8</v>
      </c>
    </row>
    <row r="137" spans="1:15" x14ac:dyDescent="0.25">
      <c r="A137" s="9">
        <v>135</v>
      </c>
      <c r="B137" s="36">
        <f t="shared" si="2"/>
        <v>44696</v>
      </c>
      <c r="C137" s="9">
        <v>135</v>
      </c>
      <c r="D137" s="10">
        <v>1E-8</v>
      </c>
      <c r="E137" s="10">
        <v>1E-8</v>
      </c>
      <c r="F137" s="10">
        <v>1E-8</v>
      </c>
      <c r="G137" s="10">
        <v>1E-8</v>
      </c>
      <c r="H137" s="10">
        <v>1E-8</v>
      </c>
      <c r="I137" s="10">
        <v>1E-8</v>
      </c>
      <c r="J137" s="10">
        <v>0.25450606999999997</v>
      </c>
      <c r="K137" s="10">
        <v>1E-8</v>
      </c>
      <c r="L137" s="10">
        <v>0.24223912</v>
      </c>
      <c r="M137" s="10">
        <v>1E-8</v>
      </c>
      <c r="N137" s="10">
        <v>1E-8</v>
      </c>
      <c r="O137">
        <v>1E-8</v>
      </c>
    </row>
    <row r="138" spans="1:15" x14ac:dyDescent="0.25">
      <c r="A138" s="9">
        <v>136</v>
      </c>
      <c r="B138" s="36">
        <f t="shared" si="2"/>
        <v>44697</v>
      </c>
      <c r="C138" s="9">
        <v>136</v>
      </c>
      <c r="D138" s="10">
        <v>1E-8</v>
      </c>
      <c r="E138" s="10">
        <v>1E-8</v>
      </c>
      <c r="F138" s="10">
        <v>1E-8</v>
      </c>
      <c r="G138" s="10">
        <v>1E-8</v>
      </c>
      <c r="H138" s="10">
        <v>1E-8</v>
      </c>
      <c r="I138" s="10">
        <v>1E-8</v>
      </c>
      <c r="J138" s="10">
        <v>0.25450606999999997</v>
      </c>
      <c r="K138" s="10">
        <v>1E-8</v>
      </c>
      <c r="L138" s="10">
        <v>0.24223912</v>
      </c>
      <c r="M138" s="10">
        <v>0.29330917000000001</v>
      </c>
      <c r="N138" s="10">
        <v>0.35299180000000002</v>
      </c>
      <c r="O138">
        <v>1E-8</v>
      </c>
    </row>
    <row r="139" spans="1:15" x14ac:dyDescent="0.25">
      <c r="A139" s="9">
        <v>137</v>
      </c>
      <c r="B139" s="36">
        <f t="shared" si="2"/>
        <v>44698</v>
      </c>
      <c r="C139" s="9">
        <v>137</v>
      </c>
      <c r="D139" s="10">
        <v>1E-8</v>
      </c>
      <c r="E139" s="10">
        <v>1E-8</v>
      </c>
      <c r="F139" s="10">
        <v>1E-8</v>
      </c>
      <c r="G139" s="10">
        <v>1E-8</v>
      </c>
      <c r="H139" s="10">
        <v>1E-8</v>
      </c>
      <c r="I139" s="10">
        <v>1E-8</v>
      </c>
      <c r="J139" s="10">
        <v>0.25450606999999997</v>
      </c>
      <c r="K139" s="10">
        <v>1E-8</v>
      </c>
      <c r="L139" s="10">
        <v>0.24223912</v>
      </c>
      <c r="M139" s="10">
        <v>0.29330917000000001</v>
      </c>
      <c r="N139" s="10">
        <v>0.35299180000000002</v>
      </c>
      <c r="O139">
        <v>1E-8</v>
      </c>
    </row>
    <row r="140" spans="1:15" x14ac:dyDescent="0.25">
      <c r="A140" s="9">
        <v>138</v>
      </c>
      <c r="B140" s="36">
        <f t="shared" si="2"/>
        <v>44699</v>
      </c>
      <c r="C140" s="9">
        <v>138</v>
      </c>
      <c r="D140" s="10">
        <v>1E-8</v>
      </c>
      <c r="E140" s="10">
        <v>1E-8</v>
      </c>
      <c r="F140" s="10">
        <v>1E-8</v>
      </c>
      <c r="G140" s="10">
        <v>1E-8</v>
      </c>
      <c r="H140" s="10">
        <v>1E-8</v>
      </c>
      <c r="I140" s="10">
        <v>1E-8</v>
      </c>
      <c r="J140" s="10">
        <v>0.25450606999999997</v>
      </c>
      <c r="K140" s="10">
        <v>1E-8</v>
      </c>
      <c r="L140" s="10">
        <v>0.24223912</v>
      </c>
      <c r="M140" s="10">
        <v>0.29330917000000001</v>
      </c>
      <c r="N140" s="10">
        <v>0.35299180000000002</v>
      </c>
      <c r="O140">
        <v>1E-8</v>
      </c>
    </row>
    <row r="141" spans="1:15" x14ac:dyDescent="0.25">
      <c r="A141" s="9">
        <v>139</v>
      </c>
      <c r="B141" s="36">
        <f t="shared" si="2"/>
        <v>44700</v>
      </c>
      <c r="C141" s="9">
        <v>139</v>
      </c>
      <c r="D141" s="10">
        <v>1E-8</v>
      </c>
      <c r="E141" s="10">
        <v>1E-8</v>
      </c>
      <c r="F141" s="10">
        <v>1E-8</v>
      </c>
      <c r="G141" s="10">
        <v>1E-8</v>
      </c>
      <c r="H141" s="10">
        <v>1E-8</v>
      </c>
      <c r="I141" s="10">
        <v>1E-8</v>
      </c>
      <c r="J141" s="10">
        <v>0.25450606999999997</v>
      </c>
      <c r="K141" s="10">
        <v>1E-8</v>
      </c>
      <c r="L141" s="10">
        <v>0.24223912</v>
      </c>
      <c r="M141" s="10">
        <v>0.29330917000000001</v>
      </c>
      <c r="N141" s="10">
        <v>0.35299180000000002</v>
      </c>
      <c r="O141">
        <v>1E-8</v>
      </c>
    </row>
    <row r="142" spans="1:15" x14ac:dyDescent="0.25">
      <c r="A142" s="9">
        <v>140</v>
      </c>
      <c r="B142" s="36">
        <f t="shared" si="2"/>
        <v>44701</v>
      </c>
      <c r="C142" s="9">
        <v>140</v>
      </c>
      <c r="D142" s="10">
        <v>1E-8</v>
      </c>
      <c r="E142" s="10">
        <v>1E-8</v>
      </c>
      <c r="F142" s="10">
        <v>1E-8</v>
      </c>
      <c r="G142" s="10">
        <v>1E-8</v>
      </c>
      <c r="H142" s="10">
        <v>1E-8</v>
      </c>
      <c r="I142" s="10">
        <v>1E-8</v>
      </c>
      <c r="J142" s="10">
        <v>0.25450606999999997</v>
      </c>
      <c r="K142" s="10">
        <v>1E-8</v>
      </c>
      <c r="L142" s="10">
        <v>0.24223912</v>
      </c>
      <c r="M142" s="10">
        <v>0.29330917000000001</v>
      </c>
      <c r="N142" s="10">
        <v>0.35299180000000002</v>
      </c>
      <c r="O142">
        <v>1E-8</v>
      </c>
    </row>
    <row r="143" spans="1:15" x14ac:dyDescent="0.25">
      <c r="A143" s="9">
        <v>141</v>
      </c>
      <c r="B143" s="36">
        <f t="shared" si="2"/>
        <v>44702</v>
      </c>
      <c r="C143" s="9">
        <v>141</v>
      </c>
      <c r="D143" s="10">
        <v>1E-8</v>
      </c>
      <c r="E143" s="10">
        <v>1E-8</v>
      </c>
      <c r="F143" s="10">
        <v>1E-8</v>
      </c>
      <c r="G143" s="10">
        <v>1E-8</v>
      </c>
      <c r="H143" s="10">
        <v>1E-8</v>
      </c>
      <c r="I143" s="10">
        <v>1E-8</v>
      </c>
      <c r="J143" s="10">
        <v>0.25450606999999997</v>
      </c>
      <c r="K143" s="10">
        <v>1E-8</v>
      </c>
      <c r="L143" s="10">
        <v>0.24223912</v>
      </c>
      <c r="M143" s="10">
        <v>0.29330917000000001</v>
      </c>
      <c r="N143" s="10">
        <v>1E-8</v>
      </c>
      <c r="O143">
        <v>1E-8</v>
      </c>
    </row>
    <row r="144" spans="1:15" x14ac:dyDescent="0.25">
      <c r="A144" s="9">
        <v>142</v>
      </c>
      <c r="B144" s="36">
        <f t="shared" si="2"/>
        <v>44703</v>
      </c>
      <c r="C144" s="9">
        <v>142</v>
      </c>
      <c r="D144" s="10">
        <v>1E-8</v>
      </c>
      <c r="E144" s="10">
        <v>1E-8</v>
      </c>
      <c r="F144" s="10">
        <v>1E-8</v>
      </c>
      <c r="G144" s="10">
        <v>1E-8</v>
      </c>
      <c r="H144" s="10">
        <v>1E-8</v>
      </c>
      <c r="I144" s="10">
        <v>1E-8</v>
      </c>
      <c r="J144" s="10">
        <v>0.25450606999999997</v>
      </c>
      <c r="K144" s="10">
        <v>1E-8</v>
      </c>
      <c r="L144" s="10">
        <v>0.24223912</v>
      </c>
      <c r="M144" s="10">
        <v>1E-8</v>
      </c>
      <c r="N144" s="10">
        <v>1E-8</v>
      </c>
      <c r="O144">
        <v>1E-8</v>
      </c>
    </row>
    <row r="145" spans="1:15" x14ac:dyDescent="0.25">
      <c r="A145" s="9">
        <v>143</v>
      </c>
      <c r="B145" s="36">
        <f t="shared" si="2"/>
        <v>44704</v>
      </c>
      <c r="C145" s="9">
        <v>143</v>
      </c>
      <c r="D145" s="10">
        <v>1E-8</v>
      </c>
      <c r="E145" s="10">
        <v>1E-8</v>
      </c>
      <c r="F145" s="10">
        <v>1E-8</v>
      </c>
      <c r="G145" s="10">
        <v>1E-8</v>
      </c>
      <c r="H145" s="10">
        <v>1E-8</v>
      </c>
      <c r="I145" s="10">
        <v>1E-8</v>
      </c>
      <c r="J145" s="10">
        <v>0.25450606999999997</v>
      </c>
      <c r="K145" s="10">
        <v>1E-8</v>
      </c>
      <c r="L145" s="10">
        <v>0.24223912</v>
      </c>
      <c r="M145" s="10">
        <v>0.29330917000000001</v>
      </c>
      <c r="N145" s="10">
        <v>0.35299180000000002</v>
      </c>
      <c r="O145">
        <v>1E-8</v>
      </c>
    </row>
    <row r="146" spans="1:15" x14ac:dyDescent="0.25">
      <c r="A146" s="9">
        <v>144</v>
      </c>
      <c r="B146" s="36">
        <f t="shared" si="2"/>
        <v>44705</v>
      </c>
      <c r="C146" s="9">
        <v>144</v>
      </c>
      <c r="D146" s="10">
        <v>1E-8</v>
      </c>
      <c r="E146" s="10">
        <v>1E-8</v>
      </c>
      <c r="F146" s="10">
        <v>1E-8</v>
      </c>
      <c r="G146" s="10">
        <v>1E-8</v>
      </c>
      <c r="H146" s="10">
        <v>1E-8</v>
      </c>
      <c r="I146" s="10">
        <v>1E-8</v>
      </c>
      <c r="J146" s="10">
        <v>0.25450606999999997</v>
      </c>
      <c r="K146" s="10">
        <v>1E-8</v>
      </c>
      <c r="L146" s="10">
        <v>0.24223912</v>
      </c>
      <c r="M146" s="10">
        <v>0.29330917000000001</v>
      </c>
      <c r="N146" s="10">
        <v>0.35299180000000002</v>
      </c>
      <c r="O146">
        <v>1E-8</v>
      </c>
    </row>
    <row r="147" spans="1:15" x14ac:dyDescent="0.25">
      <c r="A147" s="9">
        <v>145</v>
      </c>
      <c r="B147" s="36">
        <f t="shared" si="2"/>
        <v>44706</v>
      </c>
      <c r="C147" s="9">
        <v>145</v>
      </c>
      <c r="D147" s="10">
        <v>1E-8</v>
      </c>
      <c r="E147" s="10">
        <v>1E-8</v>
      </c>
      <c r="F147" s="10">
        <v>1E-8</v>
      </c>
      <c r="G147" s="10">
        <v>1E-8</v>
      </c>
      <c r="H147" s="10">
        <v>1E-8</v>
      </c>
      <c r="I147" s="10">
        <v>1E-8</v>
      </c>
      <c r="J147" s="10">
        <v>0.25450606999999997</v>
      </c>
      <c r="K147" s="10">
        <v>1E-8</v>
      </c>
      <c r="L147" s="10">
        <v>0.24223912</v>
      </c>
      <c r="M147" s="10">
        <v>0.29330917000000001</v>
      </c>
      <c r="N147" s="10">
        <v>0.35299180000000002</v>
      </c>
      <c r="O147">
        <v>1E-8</v>
      </c>
    </row>
    <row r="148" spans="1:15" x14ac:dyDescent="0.25">
      <c r="A148" s="9">
        <v>146</v>
      </c>
      <c r="B148" s="36">
        <f t="shared" si="2"/>
        <v>44707</v>
      </c>
      <c r="C148" s="9">
        <v>146</v>
      </c>
      <c r="D148" s="10">
        <v>1E-8</v>
      </c>
      <c r="E148" s="10">
        <v>1E-8</v>
      </c>
      <c r="F148" s="10">
        <v>1E-8</v>
      </c>
      <c r="G148" s="10">
        <v>1E-8</v>
      </c>
      <c r="H148" s="10">
        <v>1E-8</v>
      </c>
      <c r="I148" s="10">
        <v>1E-8</v>
      </c>
      <c r="J148" s="10">
        <v>0.25450606999999997</v>
      </c>
      <c r="K148" s="10">
        <v>1E-8</v>
      </c>
      <c r="L148" s="10">
        <v>0.24223912</v>
      </c>
      <c r="M148" s="10">
        <v>0.29330917000000001</v>
      </c>
      <c r="N148" s="10">
        <v>0.35299180000000002</v>
      </c>
      <c r="O148">
        <v>1E-8</v>
      </c>
    </row>
    <row r="149" spans="1:15" x14ac:dyDescent="0.25">
      <c r="A149" s="9">
        <v>147</v>
      </c>
      <c r="B149" s="36">
        <f t="shared" si="2"/>
        <v>44708</v>
      </c>
      <c r="C149" s="9">
        <v>147</v>
      </c>
      <c r="D149" s="10">
        <v>1E-8</v>
      </c>
      <c r="E149" s="10">
        <v>1E-8</v>
      </c>
      <c r="F149" s="10">
        <v>1E-8</v>
      </c>
      <c r="G149" s="10">
        <v>1E-8</v>
      </c>
      <c r="H149" s="10">
        <v>1E-8</v>
      </c>
      <c r="I149" s="10">
        <v>1E-8</v>
      </c>
      <c r="J149" s="10">
        <v>0.25450606999999997</v>
      </c>
      <c r="K149" s="10">
        <v>1E-8</v>
      </c>
      <c r="L149" s="10">
        <v>0.24223912</v>
      </c>
      <c r="M149" s="10">
        <v>0.29330917000000001</v>
      </c>
      <c r="N149" s="10">
        <v>0.35299180000000002</v>
      </c>
      <c r="O149">
        <v>1E-8</v>
      </c>
    </row>
    <row r="150" spans="1:15" x14ac:dyDescent="0.25">
      <c r="A150" s="9">
        <v>148</v>
      </c>
      <c r="B150" s="36">
        <f t="shared" si="2"/>
        <v>44709</v>
      </c>
      <c r="C150" s="9">
        <v>148</v>
      </c>
      <c r="D150" s="10">
        <v>1E-8</v>
      </c>
      <c r="E150" s="10">
        <v>1E-8</v>
      </c>
      <c r="F150" s="10">
        <v>1E-8</v>
      </c>
      <c r="G150" s="10">
        <v>1E-8</v>
      </c>
      <c r="H150" s="10">
        <v>1E-8</v>
      </c>
      <c r="I150" s="10">
        <v>1E-8</v>
      </c>
      <c r="J150" s="10">
        <v>0.25450606999999997</v>
      </c>
      <c r="K150" s="10">
        <v>1E-8</v>
      </c>
      <c r="L150" s="10">
        <v>0.24223912</v>
      </c>
      <c r="M150" s="10">
        <v>0.29330917000000001</v>
      </c>
      <c r="N150" s="10">
        <v>1E-8</v>
      </c>
      <c r="O150">
        <v>1E-8</v>
      </c>
    </row>
    <row r="151" spans="1:15" x14ac:dyDescent="0.25">
      <c r="A151" s="9">
        <v>149</v>
      </c>
      <c r="B151" s="36">
        <f t="shared" si="2"/>
        <v>44710</v>
      </c>
      <c r="C151" s="9">
        <v>149</v>
      </c>
      <c r="D151" s="10">
        <v>1E-8</v>
      </c>
      <c r="E151" s="10">
        <v>1E-8</v>
      </c>
      <c r="F151" s="10">
        <v>1E-8</v>
      </c>
      <c r="G151" s="10">
        <v>1E-8</v>
      </c>
      <c r="H151" s="10">
        <v>1E-8</v>
      </c>
      <c r="I151" s="10">
        <v>1E-8</v>
      </c>
      <c r="J151" s="10">
        <v>0.25450606999999997</v>
      </c>
      <c r="K151" s="10">
        <v>1E-8</v>
      </c>
      <c r="L151" s="10">
        <v>0.24223912</v>
      </c>
      <c r="M151" s="10">
        <v>1E-8</v>
      </c>
      <c r="N151" s="10">
        <v>1E-8</v>
      </c>
      <c r="O151">
        <v>1E-8</v>
      </c>
    </row>
    <row r="152" spans="1:15" x14ac:dyDescent="0.25">
      <c r="A152" s="9">
        <v>150</v>
      </c>
      <c r="B152" s="36">
        <f t="shared" si="2"/>
        <v>44711</v>
      </c>
      <c r="C152" s="9">
        <v>150</v>
      </c>
      <c r="D152" s="10">
        <v>1E-8</v>
      </c>
      <c r="E152" s="10">
        <v>1E-8</v>
      </c>
      <c r="F152" s="10">
        <v>1E-8</v>
      </c>
      <c r="G152" s="10">
        <v>1E-8</v>
      </c>
      <c r="H152" s="10">
        <v>1E-8</v>
      </c>
      <c r="I152" s="10">
        <v>1E-8</v>
      </c>
      <c r="J152" s="10">
        <v>0.25450606999999997</v>
      </c>
      <c r="K152" s="10">
        <v>1E-8</v>
      </c>
      <c r="L152" s="10">
        <v>0.24223912</v>
      </c>
      <c r="M152" s="10">
        <v>0.29330917000000001</v>
      </c>
      <c r="N152" s="10">
        <v>0.35299180000000002</v>
      </c>
      <c r="O152">
        <v>1E-8</v>
      </c>
    </row>
    <row r="153" spans="1:15" x14ac:dyDescent="0.25">
      <c r="A153" s="9">
        <v>151</v>
      </c>
      <c r="B153" s="36">
        <f t="shared" si="2"/>
        <v>44712</v>
      </c>
      <c r="C153" s="9">
        <v>151</v>
      </c>
      <c r="D153" s="10">
        <v>1E-8</v>
      </c>
      <c r="E153" s="10">
        <v>1E-8</v>
      </c>
      <c r="F153" s="10">
        <v>1E-8</v>
      </c>
      <c r="G153" s="10">
        <v>1E-8</v>
      </c>
      <c r="H153" s="10">
        <v>1E-8</v>
      </c>
      <c r="I153" s="10">
        <v>1E-8</v>
      </c>
      <c r="J153" s="10">
        <v>0.25450606999999997</v>
      </c>
      <c r="K153" s="10">
        <v>1E-8</v>
      </c>
      <c r="L153" s="10">
        <v>0.24223912</v>
      </c>
      <c r="M153" s="10">
        <v>0.29330917000000001</v>
      </c>
      <c r="N153" s="10">
        <v>0.35299180000000002</v>
      </c>
      <c r="O153">
        <v>1E-8</v>
      </c>
    </row>
    <row r="154" spans="1:15" x14ac:dyDescent="0.25">
      <c r="A154" s="9">
        <v>152</v>
      </c>
      <c r="B154" s="36">
        <f t="shared" si="2"/>
        <v>44713</v>
      </c>
      <c r="C154" s="9">
        <v>152</v>
      </c>
      <c r="D154" s="10">
        <v>1E-8</v>
      </c>
      <c r="E154" s="10">
        <v>1E-8</v>
      </c>
      <c r="F154" s="10">
        <v>1E-8</v>
      </c>
      <c r="G154" s="10">
        <v>1E-8</v>
      </c>
      <c r="H154" s="10">
        <v>1E-8</v>
      </c>
      <c r="I154" s="10">
        <v>1E-8</v>
      </c>
      <c r="J154" s="10">
        <v>0.24027472999999999</v>
      </c>
      <c r="K154" s="10">
        <v>0.77586204999999997</v>
      </c>
      <c r="L154" s="10">
        <v>0.22947754000000001</v>
      </c>
      <c r="M154" s="10">
        <v>0.27785713000000001</v>
      </c>
      <c r="N154" s="10">
        <v>0.33439558000000003</v>
      </c>
      <c r="O154">
        <v>1.0112359200000001</v>
      </c>
    </row>
    <row r="155" spans="1:15" x14ac:dyDescent="0.25">
      <c r="A155" s="9">
        <v>153</v>
      </c>
      <c r="B155" s="36">
        <f t="shared" si="2"/>
        <v>44714</v>
      </c>
      <c r="C155" s="9">
        <v>153</v>
      </c>
      <c r="D155" s="10">
        <v>1E-8</v>
      </c>
      <c r="E155" s="10">
        <v>1E-8</v>
      </c>
      <c r="F155" s="10">
        <v>1E-8</v>
      </c>
      <c r="G155" s="10">
        <v>1E-8</v>
      </c>
      <c r="H155" s="10">
        <v>1E-8</v>
      </c>
      <c r="I155" s="10">
        <v>1E-8</v>
      </c>
      <c r="J155" s="10">
        <v>0.24027472999999999</v>
      </c>
      <c r="K155" s="10">
        <v>0.77586204999999997</v>
      </c>
      <c r="L155" s="10">
        <v>0.22947754000000001</v>
      </c>
      <c r="M155" s="10">
        <v>0.27785713000000001</v>
      </c>
      <c r="N155" s="10">
        <v>0.33439558000000003</v>
      </c>
      <c r="O155">
        <v>1.0112359200000001</v>
      </c>
    </row>
    <row r="156" spans="1:15" x14ac:dyDescent="0.25">
      <c r="A156" s="9">
        <v>154</v>
      </c>
      <c r="B156" s="36">
        <f t="shared" si="2"/>
        <v>44715</v>
      </c>
      <c r="C156" s="9">
        <v>154</v>
      </c>
      <c r="D156" s="10">
        <v>1E-8</v>
      </c>
      <c r="E156" s="10">
        <v>1E-8</v>
      </c>
      <c r="F156" s="10">
        <v>1E-8</v>
      </c>
      <c r="G156" s="10">
        <v>1E-8</v>
      </c>
      <c r="H156" s="10">
        <v>1E-8</v>
      </c>
      <c r="I156" s="10">
        <v>1E-8</v>
      </c>
      <c r="J156" s="10">
        <v>0.24027472999999999</v>
      </c>
      <c r="K156" s="10">
        <v>0.77586204999999997</v>
      </c>
      <c r="L156" s="10">
        <v>0.22947754000000001</v>
      </c>
      <c r="M156" s="10">
        <v>0.27785713000000001</v>
      </c>
      <c r="N156" s="10">
        <v>0.33439558000000003</v>
      </c>
      <c r="O156">
        <v>1.0112359200000001</v>
      </c>
    </row>
    <row r="157" spans="1:15" x14ac:dyDescent="0.25">
      <c r="A157" s="9">
        <v>155</v>
      </c>
      <c r="B157" s="36">
        <f t="shared" si="2"/>
        <v>44716</v>
      </c>
      <c r="C157" s="9">
        <v>155</v>
      </c>
      <c r="D157" s="10">
        <v>1E-8</v>
      </c>
      <c r="E157" s="10">
        <v>1E-8</v>
      </c>
      <c r="F157" s="10">
        <v>1E-8</v>
      </c>
      <c r="G157" s="10">
        <v>1E-8</v>
      </c>
      <c r="H157" s="10">
        <v>1E-8</v>
      </c>
      <c r="I157" s="10">
        <v>1E-8</v>
      </c>
      <c r="J157" s="10">
        <v>0.24027472999999999</v>
      </c>
      <c r="K157" s="10">
        <v>0.77586204999999997</v>
      </c>
      <c r="L157" s="10">
        <v>0.22947754000000001</v>
      </c>
      <c r="M157" s="10">
        <v>0.27785713000000001</v>
      </c>
      <c r="N157" s="10">
        <v>1E-8</v>
      </c>
      <c r="O157">
        <v>1.0112359200000001</v>
      </c>
    </row>
    <row r="158" spans="1:15" x14ac:dyDescent="0.25">
      <c r="A158" s="9">
        <v>156</v>
      </c>
      <c r="B158" s="36">
        <f t="shared" si="2"/>
        <v>44717</v>
      </c>
      <c r="C158" s="9">
        <v>156</v>
      </c>
      <c r="D158" s="10">
        <v>1E-8</v>
      </c>
      <c r="E158" s="10">
        <v>1E-8</v>
      </c>
      <c r="F158" s="10">
        <v>1E-8</v>
      </c>
      <c r="G158" s="10">
        <v>1E-8</v>
      </c>
      <c r="H158" s="10">
        <v>1E-8</v>
      </c>
      <c r="I158" s="10">
        <v>1E-8</v>
      </c>
      <c r="J158" s="10">
        <v>0.24027472999999999</v>
      </c>
      <c r="K158" s="10">
        <v>0.77586204999999997</v>
      </c>
      <c r="L158" s="10">
        <v>0.22947754000000001</v>
      </c>
      <c r="M158" s="10">
        <v>1E-8</v>
      </c>
      <c r="N158" s="10">
        <v>1E-8</v>
      </c>
      <c r="O158">
        <v>1.0112359200000001</v>
      </c>
    </row>
    <row r="159" spans="1:15" x14ac:dyDescent="0.25">
      <c r="A159" s="9">
        <v>157</v>
      </c>
      <c r="B159" s="36">
        <f t="shared" si="2"/>
        <v>44718</v>
      </c>
      <c r="C159" s="9">
        <v>157</v>
      </c>
      <c r="D159" s="10">
        <v>1E-8</v>
      </c>
      <c r="E159" s="10">
        <v>1E-8</v>
      </c>
      <c r="F159" s="10">
        <v>1E-8</v>
      </c>
      <c r="G159" s="10">
        <v>1E-8</v>
      </c>
      <c r="H159" s="10">
        <v>1E-8</v>
      </c>
      <c r="I159" s="10">
        <v>1E-8</v>
      </c>
      <c r="J159" s="10">
        <v>0.24027472999999999</v>
      </c>
      <c r="K159" s="10">
        <v>0.77586204999999997</v>
      </c>
      <c r="L159" s="10">
        <v>0.22947754000000001</v>
      </c>
      <c r="M159" s="10">
        <v>0.27785713000000001</v>
      </c>
      <c r="N159" s="10">
        <v>0.33439558000000003</v>
      </c>
      <c r="O159">
        <v>1.0112359200000001</v>
      </c>
    </row>
    <row r="160" spans="1:15" x14ac:dyDescent="0.25">
      <c r="A160" s="9">
        <v>158</v>
      </c>
      <c r="B160" s="36">
        <f t="shared" si="2"/>
        <v>44719</v>
      </c>
      <c r="C160" s="9">
        <v>158</v>
      </c>
      <c r="D160" s="10">
        <v>1E-8</v>
      </c>
      <c r="E160" s="10">
        <v>1E-8</v>
      </c>
      <c r="F160" s="10">
        <v>1E-8</v>
      </c>
      <c r="G160" s="10">
        <v>1E-8</v>
      </c>
      <c r="H160" s="10">
        <v>1E-8</v>
      </c>
      <c r="I160" s="10">
        <v>1E-8</v>
      </c>
      <c r="J160" s="10">
        <v>0.24027472999999999</v>
      </c>
      <c r="K160" s="10">
        <v>0.77586204999999997</v>
      </c>
      <c r="L160" s="10">
        <v>0.22947754000000001</v>
      </c>
      <c r="M160" s="10">
        <v>0.27785713000000001</v>
      </c>
      <c r="N160" s="10">
        <v>0.33439558000000003</v>
      </c>
      <c r="O160">
        <v>1.0112359200000001</v>
      </c>
    </row>
    <row r="161" spans="1:15" x14ac:dyDescent="0.25">
      <c r="A161" s="9">
        <v>159</v>
      </c>
      <c r="B161" s="36">
        <f t="shared" si="2"/>
        <v>44720</v>
      </c>
      <c r="C161" s="9">
        <v>159</v>
      </c>
      <c r="D161" s="10">
        <v>1E-8</v>
      </c>
      <c r="E161" s="10">
        <v>1E-8</v>
      </c>
      <c r="F161" s="10">
        <v>1E-8</v>
      </c>
      <c r="G161" s="10">
        <v>1E-8</v>
      </c>
      <c r="H161" s="10">
        <v>1E-8</v>
      </c>
      <c r="I161" s="10">
        <v>1E-8</v>
      </c>
      <c r="J161" s="10">
        <v>0.24027472999999999</v>
      </c>
      <c r="K161" s="10">
        <v>0.77586204999999997</v>
      </c>
      <c r="L161" s="10">
        <v>0.22947754000000001</v>
      </c>
      <c r="M161" s="10">
        <v>0.27785713000000001</v>
      </c>
      <c r="N161" s="10">
        <v>0.33439558000000003</v>
      </c>
      <c r="O161">
        <v>1.0112359200000001</v>
      </c>
    </row>
    <row r="162" spans="1:15" x14ac:dyDescent="0.25">
      <c r="A162" s="9">
        <v>160</v>
      </c>
      <c r="B162" s="36">
        <f t="shared" si="2"/>
        <v>44721</v>
      </c>
      <c r="C162" s="9">
        <v>160</v>
      </c>
      <c r="D162" s="10">
        <v>1E-8</v>
      </c>
      <c r="E162" s="10">
        <v>1E-8</v>
      </c>
      <c r="F162" s="10">
        <v>1E-8</v>
      </c>
      <c r="G162" s="10">
        <v>1E-8</v>
      </c>
      <c r="H162" s="10">
        <v>1E-8</v>
      </c>
      <c r="I162" s="10">
        <v>1E-8</v>
      </c>
      <c r="J162" s="10">
        <v>0.24027472999999999</v>
      </c>
      <c r="K162" s="10">
        <v>0.77586204999999997</v>
      </c>
      <c r="L162" s="10">
        <v>0.22947754000000001</v>
      </c>
      <c r="M162" s="10">
        <v>0.27785713000000001</v>
      </c>
      <c r="N162" s="10">
        <v>0.33439558000000003</v>
      </c>
      <c r="O162">
        <v>1.0112359200000001</v>
      </c>
    </row>
    <row r="163" spans="1:15" x14ac:dyDescent="0.25">
      <c r="A163" s="9">
        <v>161</v>
      </c>
      <c r="B163" s="36">
        <f t="shared" si="2"/>
        <v>44722</v>
      </c>
      <c r="C163" s="9">
        <v>161</v>
      </c>
      <c r="D163" s="10">
        <v>1E-8</v>
      </c>
      <c r="E163" s="10">
        <v>1E-8</v>
      </c>
      <c r="F163" s="10">
        <v>1E-8</v>
      </c>
      <c r="G163" s="10">
        <v>1E-8</v>
      </c>
      <c r="H163" s="10">
        <v>1E-8</v>
      </c>
      <c r="I163" s="10">
        <v>1E-8</v>
      </c>
      <c r="J163" s="10">
        <v>0.24027472999999999</v>
      </c>
      <c r="K163" s="10">
        <v>0.77586204999999997</v>
      </c>
      <c r="L163" s="10">
        <v>0.22947754000000001</v>
      </c>
      <c r="M163" s="10">
        <v>0.27785713000000001</v>
      </c>
      <c r="N163" s="10">
        <v>0.33439558000000003</v>
      </c>
      <c r="O163">
        <v>1.0112359200000001</v>
      </c>
    </row>
    <row r="164" spans="1:15" x14ac:dyDescent="0.25">
      <c r="A164" s="9">
        <v>162</v>
      </c>
      <c r="B164" s="36">
        <f t="shared" si="2"/>
        <v>44723</v>
      </c>
      <c r="C164" s="9">
        <v>162</v>
      </c>
      <c r="D164" s="10">
        <v>1E-8</v>
      </c>
      <c r="E164" s="10">
        <v>1E-8</v>
      </c>
      <c r="F164" s="10">
        <v>1E-8</v>
      </c>
      <c r="G164" s="10">
        <v>1E-8</v>
      </c>
      <c r="H164" s="10">
        <v>1E-8</v>
      </c>
      <c r="I164" s="10">
        <v>1E-8</v>
      </c>
      <c r="J164" s="10">
        <v>0.24027472999999999</v>
      </c>
      <c r="K164" s="10">
        <v>0.77586204999999997</v>
      </c>
      <c r="L164" s="10">
        <v>0.22947754000000001</v>
      </c>
      <c r="M164" s="10">
        <v>0.27785713000000001</v>
      </c>
      <c r="N164" s="10">
        <v>1E-8</v>
      </c>
      <c r="O164">
        <v>1.0112359200000001</v>
      </c>
    </row>
    <row r="165" spans="1:15" x14ac:dyDescent="0.25">
      <c r="A165" s="9">
        <v>163</v>
      </c>
      <c r="B165" s="36">
        <f t="shared" si="2"/>
        <v>44724</v>
      </c>
      <c r="C165" s="9">
        <v>163</v>
      </c>
      <c r="D165" s="10">
        <v>1E-8</v>
      </c>
      <c r="E165" s="10">
        <v>1E-8</v>
      </c>
      <c r="F165" s="10">
        <v>1E-8</v>
      </c>
      <c r="G165" s="10">
        <v>1E-8</v>
      </c>
      <c r="H165" s="10">
        <v>1E-8</v>
      </c>
      <c r="I165" s="10">
        <v>1E-8</v>
      </c>
      <c r="J165" s="10">
        <v>0.24027472999999999</v>
      </c>
      <c r="K165" s="10">
        <v>0.77586204999999997</v>
      </c>
      <c r="L165" s="10">
        <v>0.22947754000000001</v>
      </c>
      <c r="M165" s="10">
        <v>1E-8</v>
      </c>
      <c r="N165" s="10">
        <v>1E-8</v>
      </c>
      <c r="O165">
        <v>1.0112359200000001</v>
      </c>
    </row>
    <row r="166" spans="1:15" x14ac:dyDescent="0.25">
      <c r="A166" s="9">
        <v>164</v>
      </c>
      <c r="B166" s="36">
        <f t="shared" si="2"/>
        <v>44725</v>
      </c>
      <c r="C166" s="9">
        <v>164</v>
      </c>
      <c r="D166" s="10">
        <v>1E-8</v>
      </c>
      <c r="E166" s="10">
        <v>1E-8</v>
      </c>
      <c r="F166" s="10">
        <v>1E-8</v>
      </c>
      <c r="G166" s="10">
        <v>1E-8</v>
      </c>
      <c r="H166" s="10">
        <v>1E-8</v>
      </c>
      <c r="I166" s="10">
        <v>1E-8</v>
      </c>
      <c r="J166" s="10">
        <v>0.24027472999999999</v>
      </c>
      <c r="K166" s="10">
        <v>0.77586204999999997</v>
      </c>
      <c r="L166" s="10">
        <v>0.22947754000000001</v>
      </c>
      <c r="M166" s="10">
        <v>1E-8</v>
      </c>
      <c r="N166" s="10">
        <v>1E-8</v>
      </c>
      <c r="O166">
        <v>1.0112359200000001</v>
      </c>
    </row>
    <row r="167" spans="1:15" x14ac:dyDescent="0.25">
      <c r="A167" s="9">
        <v>165</v>
      </c>
      <c r="B167" s="36">
        <f t="shared" si="2"/>
        <v>44726</v>
      </c>
      <c r="C167" s="9">
        <v>165</v>
      </c>
      <c r="D167" s="10">
        <v>1E-8</v>
      </c>
      <c r="E167" s="10">
        <v>1E-8</v>
      </c>
      <c r="F167" s="10">
        <v>1E-8</v>
      </c>
      <c r="G167" s="10">
        <v>1E-8</v>
      </c>
      <c r="H167" s="10">
        <v>1E-8</v>
      </c>
      <c r="I167" s="10">
        <v>1E-8</v>
      </c>
      <c r="J167" s="10">
        <v>0.24027472999999999</v>
      </c>
      <c r="K167" s="10">
        <v>0.77586204999999997</v>
      </c>
      <c r="L167" s="10">
        <v>0.22947754000000001</v>
      </c>
      <c r="M167" s="10">
        <v>0.27785713000000001</v>
      </c>
      <c r="N167" s="10">
        <v>0.33439558000000003</v>
      </c>
      <c r="O167">
        <v>1.0112359200000001</v>
      </c>
    </row>
    <row r="168" spans="1:15" x14ac:dyDescent="0.25">
      <c r="A168" s="9">
        <v>166</v>
      </c>
      <c r="B168" s="36">
        <f t="shared" si="2"/>
        <v>44727</v>
      </c>
      <c r="C168" s="9">
        <v>166</v>
      </c>
      <c r="D168" s="10">
        <v>1E-8</v>
      </c>
      <c r="E168" s="10">
        <v>1E-8</v>
      </c>
      <c r="F168" s="10">
        <v>1E-8</v>
      </c>
      <c r="G168" s="10">
        <v>1E-8</v>
      </c>
      <c r="H168" s="10">
        <v>1E-8</v>
      </c>
      <c r="I168" s="10">
        <v>1E-8</v>
      </c>
      <c r="J168" s="10">
        <v>0.24027472999999999</v>
      </c>
      <c r="K168" s="10">
        <v>0.77586204999999997</v>
      </c>
      <c r="L168" s="10">
        <v>0.22947754000000001</v>
      </c>
      <c r="M168" s="10">
        <v>0.27785713000000001</v>
      </c>
      <c r="N168" s="10">
        <v>0.33439558000000003</v>
      </c>
      <c r="O168">
        <v>1.0112359200000001</v>
      </c>
    </row>
    <row r="169" spans="1:15" x14ac:dyDescent="0.25">
      <c r="A169" s="9">
        <v>167</v>
      </c>
      <c r="B169" s="36">
        <f t="shared" si="2"/>
        <v>44728</v>
      </c>
      <c r="C169" s="9">
        <v>167</v>
      </c>
      <c r="D169" s="10">
        <v>1E-8</v>
      </c>
      <c r="E169" s="10">
        <v>1E-8</v>
      </c>
      <c r="F169" s="10">
        <v>1E-8</v>
      </c>
      <c r="G169" s="10">
        <v>1E-8</v>
      </c>
      <c r="H169" s="10">
        <v>1E-8</v>
      </c>
      <c r="I169" s="10">
        <v>1E-8</v>
      </c>
      <c r="J169" s="10">
        <v>0.24027472999999999</v>
      </c>
      <c r="K169" s="10">
        <v>0.77586204999999997</v>
      </c>
      <c r="L169" s="10">
        <v>0.22947754000000001</v>
      </c>
      <c r="M169" s="10">
        <v>0.27785713000000001</v>
      </c>
      <c r="N169" s="10">
        <v>0.33439558000000003</v>
      </c>
      <c r="O169">
        <v>1.0112359200000001</v>
      </c>
    </row>
    <row r="170" spans="1:15" x14ac:dyDescent="0.25">
      <c r="A170" s="9">
        <v>168</v>
      </c>
      <c r="B170" s="36">
        <f t="shared" si="2"/>
        <v>44729</v>
      </c>
      <c r="C170" s="9">
        <v>168</v>
      </c>
      <c r="D170" s="10">
        <v>1E-8</v>
      </c>
      <c r="E170" s="10">
        <v>1E-8</v>
      </c>
      <c r="F170" s="10">
        <v>1E-8</v>
      </c>
      <c r="G170" s="10">
        <v>1E-8</v>
      </c>
      <c r="H170" s="10">
        <v>1E-8</v>
      </c>
      <c r="I170" s="10">
        <v>1E-8</v>
      </c>
      <c r="J170" s="10">
        <v>0.24027472999999999</v>
      </c>
      <c r="K170" s="10">
        <v>0.77586204999999997</v>
      </c>
      <c r="L170" s="10">
        <v>0.22947754000000001</v>
      </c>
      <c r="M170" s="10">
        <v>0.27785713000000001</v>
      </c>
      <c r="N170" s="10">
        <v>0.33439558000000003</v>
      </c>
      <c r="O170">
        <v>1.0112359200000001</v>
      </c>
    </row>
    <row r="171" spans="1:15" x14ac:dyDescent="0.25">
      <c r="A171" s="9">
        <v>169</v>
      </c>
      <c r="B171" s="36">
        <f t="shared" si="2"/>
        <v>44730</v>
      </c>
      <c r="C171" s="9">
        <v>169</v>
      </c>
      <c r="D171" s="10">
        <v>1E-8</v>
      </c>
      <c r="E171" s="10">
        <v>1E-8</v>
      </c>
      <c r="F171" s="10">
        <v>1E-8</v>
      </c>
      <c r="G171" s="10">
        <v>1E-8</v>
      </c>
      <c r="H171" s="10">
        <v>1E-8</v>
      </c>
      <c r="I171" s="10">
        <v>1E-8</v>
      </c>
      <c r="J171" s="10">
        <v>0.24027472999999999</v>
      </c>
      <c r="K171" s="10">
        <v>0.77586204999999997</v>
      </c>
      <c r="L171" s="10">
        <v>0.22947754000000001</v>
      </c>
      <c r="M171" s="10">
        <v>0.27785713000000001</v>
      </c>
      <c r="N171" s="10">
        <v>1E-8</v>
      </c>
      <c r="O171">
        <v>1.0112359200000001</v>
      </c>
    </row>
    <row r="172" spans="1:15" x14ac:dyDescent="0.25">
      <c r="A172" s="9">
        <v>170</v>
      </c>
      <c r="B172" s="36">
        <f t="shared" si="2"/>
        <v>44731</v>
      </c>
      <c r="C172" s="9">
        <v>170</v>
      </c>
      <c r="D172" s="10">
        <v>1E-8</v>
      </c>
      <c r="E172" s="10">
        <v>1E-8</v>
      </c>
      <c r="F172" s="10">
        <v>1E-8</v>
      </c>
      <c r="G172" s="10">
        <v>1E-8</v>
      </c>
      <c r="H172" s="10">
        <v>1E-8</v>
      </c>
      <c r="I172" s="10">
        <v>1E-8</v>
      </c>
      <c r="J172" s="10">
        <v>0.24027472999999999</v>
      </c>
      <c r="K172" s="10">
        <v>0.77586204999999997</v>
      </c>
      <c r="L172" s="10">
        <v>0.22947754000000001</v>
      </c>
      <c r="M172" s="10">
        <v>1E-8</v>
      </c>
      <c r="N172" s="10">
        <v>1E-8</v>
      </c>
      <c r="O172">
        <v>1.0112359200000001</v>
      </c>
    </row>
    <row r="173" spans="1:15" x14ac:dyDescent="0.25">
      <c r="A173" s="9">
        <v>171</v>
      </c>
      <c r="B173" s="36">
        <f t="shared" si="2"/>
        <v>44732</v>
      </c>
      <c r="C173" s="9">
        <v>171</v>
      </c>
      <c r="D173" s="10">
        <v>1E-8</v>
      </c>
      <c r="E173" s="10">
        <v>1E-8</v>
      </c>
      <c r="F173" s="10">
        <v>1E-8</v>
      </c>
      <c r="G173" s="10">
        <v>1E-8</v>
      </c>
      <c r="H173" s="10">
        <v>1E-8</v>
      </c>
      <c r="I173" s="10">
        <v>1E-8</v>
      </c>
      <c r="J173" s="10">
        <v>0.24027472999999999</v>
      </c>
      <c r="K173" s="10">
        <v>0.77586204999999997</v>
      </c>
      <c r="L173" s="10">
        <v>0.22947754000000001</v>
      </c>
      <c r="M173" s="10">
        <v>0.27785713000000001</v>
      </c>
      <c r="N173" s="10">
        <v>0.33439558000000003</v>
      </c>
      <c r="O173">
        <v>1.0112359200000001</v>
      </c>
    </row>
    <row r="174" spans="1:15" x14ac:dyDescent="0.25">
      <c r="A174" s="9">
        <v>172</v>
      </c>
      <c r="B174" s="36">
        <f t="shared" si="2"/>
        <v>44733</v>
      </c>
      <c r="C174" s="9">
        <v>172</v>
      </c>
      <c r="D174" s="10">
        <v>1E-8</v>
      </c>
      <c r="E174" s="10">
        <v>1E-8</v>
      </c>
      <c r="F174" s="10">
        <v>1E-8</v>
      </c>
      <c r="G174" s="10">
        <v>1E-8</v>
      </c>
      <c r="H174" s="10">
        <v>1E-8</v>
      </c>
      <c r="I174" s="10">
        <v>1E-8</v>
      </c>
      <c r="J174" s="10">
        <v>0.24027472999999999</v>
      </c>
      <c r="K174" s="10">
        <v>0.77586204999999997</v>
      </c>
      <c r="L174" s="10">
        <v>0.22947754000000001</v>
      </c>
      <c r="M174" s="10">
        <v>0.27785713000000001</v>
      </c>
      <c r="N174" s="10">
        <v>0.33439558000000003</v>
      </c>
      <c r="O174">
        <v>1.0112359200000001</v>
      </c>
    </row>
    <row r="175" spans="1:15" x14ac:dyDescent="0.25">
      <c r="A175" s="9">
        <v>173</v>
      </c>
      <c r="B175" s="36">
        <f t="shared" si="2"/>
        <v>44734</v>
      </c>
      <c r="C175" s="9">
        <v>173</v>
      </c>
      <c r="D175" s="10">
        <v>1E-8</v>
      </c>
      <c r="E175" s="10">
        <v>1E-8</v>
      </c>
      <c r="F175" s="10">
        <v>1E-8</v>
      </c>
      <c r="G175" s="10">
        <v>1E-8</v>
      </c>
      <c r="H175" s="10">
        <v>1E-8</v>
      </c>
      <c r="I175" s="10">
        <v>1E-8</v>
      </c>
      <c r="J175" s="10">
        <v>0.24027472999999999</v>
      </c>
      <c r="K175" s="10">
        <v>0.77586204999999997</v>
      </c>
      <c r="L175" s="10">
        <v>0.22947754000000001</v>
      </c>
      <c r="M175" s="10">
        <v>0.27785713000000001</v>
      </c>
      <c r="N175" s="10">
        <v>0.33439558000000003</v>
      </c>
      <c r="O175">
        <v>1.0112359200000001</v>
      </c>
    </row>
    <row r="176" spans="1:15" x14ac:dyDescent="0.25">
      <c r="A176" s="9">
        <v>174</v>
      </c>
      <c r="B176" s="36">
        <f t="shared" si="2"/>
        <v>44735</v>
      </c>
      <c r="C176" s="9">
        <v>174</v>
      </c>
      <c r="D176" s="10">
        <v>1E-8</v>
      </c>
      <c r="E176" s="10">
        <v>1E-8</v>
      </c>
      <c r="F176" s="10">
        <v>1E-8</v>
      </c>
      <c r="G176" s="10">
        <v>1E-8</v>
      </c>
      <c r="H176" s="10">
        <v>1E-8</v>
      </c>
      <c r="I176" s="10">
        <v>1E-8</v>
      </c>
      <c r="J176" s="10">
        <v>0.24027472999999999</v>
      </c>
      <c r="K176" s="10">
        <v>0.77586204999999997</v>
      </c>
      <c r="L176" s="10">
        <v>0.22947754000000001</v>
      </c>
      <c r="M176" s="10">
        <v>0.27785713000000001</v>
      </c>
      <c r="N176" s="10">
        <v>0.33439558000000003</v>
      </c>
      <c r="O176">
        <v>1.0112359200000001</v>
      </c>
    </row>
    <row r="177" spans="1:15" x14ac:dyDescent="0.25">
      <c r="A177" s="9">
        <v>175</v>
      </c>
      <c r="B177" s="36">
        <f t="shared" si="2"/>
        <v>44736</v>
      </c>
      <c r="C177" s="9">
        <v>175</v>
      </c>
      <c r="D177" s="10">
        <v>1E-8</v>
      </c>
      <c r="E177" s="10">
        <v>1E-8</v>
      </c>
      <c r="F177" s="10">
        <v>1E-8</v>
      </c>
      <c r="G177" s="10">
        <v>1E-8</v>
      </c>
      <c r="H177" s="10">
        <v>1E-8</v>
      </c>
      <c r="I177" s="10">
        <v>1E-8</v>
      </c>
      <c r="J177" s="10">
        <v>0.24027472999999999</v>
      </c>
      <c r="K177" s="10">
        <v>0.77586204999999997</v>
      </c>
      <c r="L177" s="10">
        <v>0.22947754000000001</v>
      </c>
      <c r="M177" s="10">
        <v>0.27785713000000001</v>
      </c>
      <c r="N177" s="10">
        <v>0.33439558000000003</v>
      </c>
      <c r="O177">
        <v>1.0112359200000001</v>
      </c>
    </row>
    <row r="178" spans="1:15" x14ac:dyDescent="0.25">
      <c r="A178" s="9">
        <v>176</v>
      </c>
      <c r="B178" s="36">
        <f t="shared" si="2"/>
        <v>44737</v>
      </c>
      <c r="C178" s="9">
        <v>176</v>
      </c>
      <c r="D178" s="10">
        <v>1E-8</v>
      </c>
      <c r="E178" s="10">
        <v>1E-8</v>
      </c>
      <c r="F178" s="10">
        <v>1E-8</v>
      </c>
      <c r="G178" s="10">
        <v>1E-8</v>
      </c>
      <c r="H178" s="10">
        <v>1E-8</v>
      </c>
      <c r="I178" s="10">
        <v>1E-8</v>
      </c>
      <c r="J178" s="10">
        <v>0.24027472999999999</v>
      </c>
      <c r="K178" s="10">
        <v>0.77586204999999997</v>
      </c>
      <c r="L178" s="10">
        <v>0.22947754000000001</v>
      </c>
      <c r="M178" s="10">
        <v>0.27785713000000001</v>
      </c>
      <c r="N178" s="10">
        <v>1E-8</v>
      </c>
      <c r="O178">
        <v>1.0112359200000001</v>
      </c>
    </row>
    <row r="179" spans="1:15" x14ac:dyDescent="0.25">
      <c r="A179" s="9">
        <v>177</v>
      </c>
      <c r="B179" s="36">
        <f t="shared" si="2"/>
        <v>44738</v>
      </c>
      <c r="C179" s="9">
        <v>177</v>
      </c>
      <c r="D179" s="10">
        <v>1E-8</v>
      </c>
      <c r="E179" s="10">
        <v>1E-8</v>
      </c>
      <c r="F179" s="10">
        <v>1E-8</v>
      </c>
      <c r="G179" s="10">
        <v>1E-8</v>
      </c>
      <c r="H179" s="10">
        <v>1E-8</v>
      </c>
      <c r="I179" s="10">
        <v>1E-8</v>
      </c>
      <c r="J179" s="10">
        <v>0.24027472999999999</v>
      </c>
      <c r="K179" s="10">
        <v>0.77586204999999997</v>
      </c>
      <c r="L179" s="10">
        <v>0.22947754000000001</v>
      </c>
      <c r="M179" s="10">
        <v>1E-8</v>
      </c>
      <c r="N179" s="10">
        <v>1E-8</v>
      </c>
      <c r="O179">
        <v>1.0112359200000001</v>
      </c>
    </row>
    <row r="180" spans="1:15" x14ac:dyDescent="0.25">
      <c r="A180" s="9">
        <v>178</v>
      </c>
      <c r="B180" s="36">
        <f t="shared" si="2"/>
        <v>44739</v>
      </c>
      <c r="C180" s="9">
        <v>178</v>
      </c>
      <c r="D180" s="10">
        <v>1E-8</v>
      </c>
      <c r="E180" s="10">
        <v>1E-8</v>
      </c>
      <c r="F180" s="10">
        <v>1E-8</v>
      </c>
      <c r="G180" s="10">
        <v>1E-8</v>
      </c>
      <c r="H180" s="10">
        <v>1E-8</v>
      </c>
      <c r="I180" s="10">
        <v>1E-8</v>
      </c>
      <c r="J180" s="10">
        <v>0.24027472999999999</v>
      </c>
      <c r="K180" s="10">
        <v>0.77586204999999997</v>
      </c>
      <c r="L180" s="10">
        <v>0.22947754000000001</v>
      </c>
      <c r="M180" s="10">
        <v>0.27785713000000001</v>
      </c>
      <c r="N180" s="10">
        <v>0.33439558000000003</v>
      </c>
      <c r="O180">
        <v>1.0112359200000001</v>
      </c>
    </row>
    <row r="181" spans="1:15" x14ac:dyDescent="0.25">
      <c r="A181" s="9">
        <v>179</v>
      </c>
      <c r="B181" s="36">
        <f t="shared" si="2"/>
        <v>44740</v>
      </c>
      <c r="C181" s="9">
        <v>179</v>
      </c>
      <c r="D181" s="10">
        <v>1E-8</v>
      </c>
      <c r="E181" s="10">
        <v>1E-8</v>
      </c>
      <c r="F181" s="10">
        <v>1E-8</v>
      </c>
      <c r="G181" s="10">
        <v>1E-8</v>
      </c>
      <c r="H181" s="10">
        <v>1E-8</v>
      </c>
      <c r="I181" s="10">
        <v>1E-8</v>
      </c>
      <c r="J181" s="10">
        <v>0.24027472999999999</v>
      </c>
      <c r="K181" s="10">
        <v>0.77586204999999997</v>
      </c>
      <c r="L181" s="10">
        <v>0.22947754000000001</v>
      </c>
      <c r="M181" s="10">
        <v>0.27785713000000001</v>
      </c>
      <c r="N181" s="10">
        <v>0.33439558000000003</v>
      </c>
      <c r="O181">
        <v>1.0112359200000001</v>
      </c>
    </row>
    <row r="182" spans="1:15" x14ac:dyDescent="0.25">
      <c r="A182" s="9">
        <v>180</v>
      </c>
      <c r="B182" s="36">
        <f t="shared" si="2"/>
        <v>44741</v>
      </c>
      <c r="C182" s="9">
        <v>180</v>
      </c>
      <c r="D182" s="10">
        <v>1E-8</v>
      </c>
      <c r="E182" s="10">
        <v>1E-8</v>
      </c>
      <c r="F182" s="10">
        <v>1E-8</v>
      </c>
      <c r="G182" s="10">
        <v>1E-8</v>
      </c>
      <c r="H182" s="10">
        <v>1E-8</v>
      </c>
      <c r="I182" s="10">
        <v>1E-8</v>
      </c>
      <c r="J182" s="10">
        <v>0.24027472999999999</v>
      </c>
      <c r="K182" s="10">
        <v>0.77586204999999997</v>
      </c>
      <c r="L182" s="10">
        <v>0.22947754000000001</v>
      </c>
      <c r="M182" s="10">
        <v>0.27785713000000001</v>
      </c>
      <c r="N182" s="10">
        <v>0.33439558000000003</v>
      </c>
      <c r="O182">
        <v>1.0112359200000001</v>
      </c>
    </row>
    <row r="183" spans="1:15" x14ac:dyDescent="0.25">
      <c r="A183" s="9">
        <v>181</v>
      </c>
      <c r="B183" s="36">
        <f t="shared" si="2"/>
        <v>44742</v>
      </c>
      <c r="C183" s="9">
        <v>181</v>
      </c>
      <c r="D183" s="10">
        <v>1E-8</v>
      </c>
      <c r="E183" s="10">
        <v>1E-8</v>
      </c>
      <c r="F183" s="10">
        <v>1E-8</v>
      </c>
      <c r="G183" s="10">
        <v>1E-8</v>
      </c>
      <c r="H183" s="10">
        <v>1E-8</v>
      </c>
      <c r="I183" s="10">
        <v>1E-8</v>
      </c>
      <c r="J183" s="10">
        <v>0.24027472999999999</v>
      </c>
      <c r="K183" s="10">
        <v>0.77586204999999997</v>
      </c>
      <c r="L183" s="10">
        <v>0.22947754000000001</v>
      </c>
      <c r="M183" s="10">
        <v>0.27785713000000001</v>
      </c>
      <c r="N183" s="10">
        <v>0.33439558000000003</v>
      </c>
      <c r="O183">
        <v>1.0112359200000001</v>
      </c>
    </row>
    <row r="184" spans="1:15" x14ac:dyDescent="0.25">
      <c r="A184" s="9">
        <v>182</v>
      </c>
      <c r="B184" s="36">
        <f t="shared" si="2"/>
        <v>44743</v>
      </c>
      <c r="C184" s="9">
        <v>182</v>
      </c>
      <c r="D184" s="10">
        <v>1E-8</v>
      </c>
      <c r="E184" s="10">
        <v>1E-8</v>
      </c>
      <c r="F184" s="10">
        <v>1E-8</v>
      </c>
      <c r="G184" s="10">
        <v>1E-8</v>
      </c>
      <c r="H184" s="10">
        <v>1E-8</v>
      </c>
      <c r="I184" s="10">
        <v>1E-8</v>
      </c>
      <c r="J184" s="10">
        <v>0.2132945</v>
      </c>
      <c r="K184" s="10">
        <v>0.86206894000000001</v>
      </c>
      <c r="L184" s="10">
        <v>0.21678274</v>
      </c>
      <c r="M184" s="10">
        <v>0.26248595000000002</v>
      </c>
      <c r="N184" s="10">
        <v>0.31589666</v>
      </c>
      <c r="O184">
        <v>1.12359546</v>
      </c>
    </row>
    <row r="185" spans="1:15" x14ac:dyDescent="0.25">
      <c r="A185" s="9">
        <v>183</v>
      </c>
      <c r="B185" s="36">
        <f t="shared" si="2"/>
        <v>44744</v>
      </c>
      <c r="C185" s="9">
        <v>183</v>
      </c>
      <c r="D185" s="10">
        <v>1E-8</v>
      </c>
      <c r="E185" s="10">
        <v>1E-8</v>
      </c>
      <c r="F185" s="10">
        <v>1E-8</v>
      </c>
      <c r="G185" s="10">
        <v>1E-8</v>
      </c>
      <c r="H185" s="10">
        <v>1E-8</v>
      </c>
      <c r="I185" s="10">
        <v>1E-8</v>
      </c>
      <c r="J185" s="10">
        <v>0.2132945</v>
      </c>
      <c r="K185" s="10">
        <v>0.86206894000000001</v>
      </c>
      <c r="L185" s="10">
        <v>0.21678274</v>
      </c>
      <c r="M185" s="10">
        <v>0.26248595000000002</v>
      </c>
      <c r="N185" s="10">
        <v>1E-8</v>
      </c>
      <c r="O185">
        <v>1.12359546</v>
      </c>
    </row>
    <row r="186" spans="1:15" x14ac:dyDescent="0.25">
      <c r="A186" s="9">
        <v>184</v>
      </c>
      <c r="B186" s="36">
        <f t="shared" si="2"/>
        <v>44745</v>
      </c>
      <c r="C186" s="9">
        <v>184</v>
      </c>
      <c r="D186" s="10">
        <v>1E-8</v>
      </c>
      <c r="E186" s="10">
        <v>1E-8</v>
      </c>
      <c r="F186" s="10">
        <v>1E-8</v>
      </c>
      <c r="G186" s="10">
        <v>1E-8</v>
      </c>
      <c r="H186" s="10">
        <v>1E-8</v>
      </c>
      <c r="I186" s="10">
        <v>1E-8</v>
      </c>
      <c r="J186" s="10">
        <v>0.2132945</v>
      </c>
      <c r="K186" s="10">
        <v>0.86206894000000001</v>
      </c>
      <c r="L186" s="10">
        <v>0.21678274</v>
      </c>
      <c r="M186" s="10">
        <v>1E-8</v>
      </c>
      <c r="N186" s="10">
        <v>1E-8</v>
      </c>
      <c r="O186">
        <v>1.12359546</v>
      </c>
    </row>
    <row r="187" spans="1:15" x14ac:dyDescent="0.25">
      <c r="A187" s="9">
        <v>185</v>
      </c>
      <c r="B187" s="36">
        <f t="shared" si="2"/>
        <v>44746</v>
      </c>
      <c r="C187" s="9">
        <v>185</v>
      </c>
      <c r="D187" s="10">
        <v>1E-8</v>
      </c>
      <c r="E187" s="10">
        <v>1E-8</v>
      </c>
      <c r="F187" s="10">
        <v>1E-8</v>
      </c>
      <c r="G187" s="10">
        <v>1E-8</v>
      </c>
      <c r="H187" s="10">
        <v>1E-8</v>
      </c>
      <c r="I187" s="10">
        <v>1E-8</v>
      </c>
      <c r="J187" s="10">
        <v>0.2132945</v>
      </c>
      <c r="K187" s="10">
        <v>0.86206894000000001</v>
      </c>
      <c r="L187" s="10">
        <v>0.21678274</v>
      </c>
      <c r="M187" s="10">
        <v>0.26248595000000002</v>
      </c>
      <c r="N187" s="10">
        <v>0.31589666</v>
      </c>
      <c r="O187">
        <v>1.12359546</v>
      </c>
    </row>
    <row r="188" spans="1:15" x14ac:dyDescent="0.25">
      <c r="A188" s="9">
        <v>186</v>
      </c>
      <c r="B188" s="36">
        <f t="shared" si="2"/>
        <v>44747</v>
      </c>
      <c r="C188" s="9">
        <v>186</v>
      </c>
      <c r="D188" s="10">
        <v>1E-8</v>
      </c>
      <c r="E188" s="10">
        <v>1E-8</v>
      </c>
      <c r="F188" s="10">
        <v>1E-8</v>
      </c>
      <c r="G188" s="10">
        <v>1E-8</v>
      </c>
      <c r="H188" s="10">
        <v>1E-8</v>
      </c>
      <c r="I188" s="10">
        <v>1E-8</v>
      </c>
      <c r="J188" s="10">
        <v>0.2132945</v>
      </c>
      <c r="K188" s="10">
        <v>0.86206894000000001</v>
      </c>
      <c r="L188" s="10">
        <v>0.21678274</v>
      </c>
      <c r="M188" s="10">
        <v>0.26248595000000002</v>
      </c>
      <c r="N188" s="10">
        <v>0.31589666</v>
      </c>
      <c r="O188">
        <v>1.12359546</v>
      </c>
    </row>
    <row r="189" spans="1:15" x14ac:dyDescent="0.25">
      <c r="A189" s="9">
        <v>187</v>
      </c>
      <c r="B189" s="36">
        <f t="shared" si="2"/>
        <v>44748</v>
      </c>
      <c r="C189" s="9">
        <v>187</v>
      </c>
      <c r="D189" s="10">
        <v>1E-8</v>
      </c>
      <c r="E189" s="10">
        <v>1E-8</v>
      </c>
      <c r="F189" s="10">
        <v>1E-8</v>
      </c>
      <c r="G189" s="10">
        <v>1E-8</v>
      </c>
      <c r="H189" s="10">
        <v>1E-8</v>
      </c>
      <c r="I189" s="10">
        <v>1E-8</v>
      </c>
      <c r="J189" s="10">
        <v>0.2132945</v>
      </c>
      <c r="K189" s="10">
        <v>0.86206894000000001</v>
      </c>
      <c r="L189" s="10">
        <v>0.21678274</v>
      </c>
      <c r="M189" s="10">
        <v>0.26248595000000002</v>
      </c>
      <c r="N189" s="10">
        <v>0.31589666</v>
      </c>
      <c r="O189">
        <v>1.12359546</v>
      </c>
    </row>
    <row r="190" spans="1:15" x14ac:dyDescent="0.25">
      <c r="A190" s="9">
        <v>188</v>
      </c>
      <c r="B190" s="36">
        <f t="shared" si="2"/>
        <v>44749</v>
      </c>
      <c r="C190" s="9">
        <v>188</v>
      </c>
      <c r="D190" s="10">
        <v>1E-8</v>
      </c>
      <c r="E190" s="10">
        <v>1E-8</v>
      </c>
      <c r="F190" s="10">
        <v>1E-8</v>
      </c>
      <c r="G190" s="10">
        <v>1E-8</v>
      </c>
      <c r="H190" s="10">
        <v>1E-8</v>
      </c>
      <c r="I190" s="10">
        <v>1E-8</v>
      </c>
      <c r="J190" s="10">
        <v>0.2132945</v>
      </c>
      <c r="K190" s="10">
        <v>0.86206894000000001</v>
      </c>
      <c r="L190" s="10">
        <v>0.21678274</v>
      </c>
      <c r="M190" s="10">
        <v>0.26248595000000002</v>
      </c>
      <c r="N190" s="10">
        <v>0.31589666</v>
      </c>
      <c r="O190">
        <v>1.12359546</v>
      </c>
    </row>
    <row r="191" spans="1:15" x14ac:dyDescent="0.25">
      <c r="A191" s="9">
        <v>189</v>
      </c>
      <c r="B191" s="36">
        <f t="shared" si="2"/>
        <v>44750</v>
      </c>
      <c r="C191" s="9">
        <v>189</v>
      </c>
      <c r="D191" s="10">
        <v>1E-8</v>
      </c>
      <c r="E191" s="10">
        <v>1E-8</v>
      </c>
      <c r="F191" s="10">
        <v>1E-8</v>
      </c>
      <c r="G191" s="10">
        <v>1E-8</v>
      </c>
      <c r="H191" s="10">
        <v>1E-8</v>
      </c>
      <c r="I191" s="10">
        <v>1E-8</v>
      </c>
      <c r="J191" s="10">
        <v>0.2132945</v>
      </c>
      <c r="K191" s="10">
        <v>0.86206894000000001</v>
      </c>
      <c r="L191" s="10">
        <v>0.21678274</v>
      </c>
      <c r="M191" s="10">
        <v>0.26248595000000002</v>
      </c>
      <c r="N191" s="10">
        <v>0.31589666</v>
      </c>
      <c r="O191">
        <v>1.12359546</v>
      </c>
    </row>
    <row r="192" spans="1:15" x14ac:dyDescent="0.25">
      <c r="A192" s="9">
        <v>190</v>
      </c>
      <c r="B192" s="36">
        <f t="shared" si="2"/>
        <v>44751</v>
      </c>
      <c r="C192" s="9">
        <v>190</v>
      </c>
      <c r="D192" s="10">
        <v>1E-8</v>
      </c>
      <c r="E192" s="10">
        <v>1E-8</v>
      </c>
      <c r="F192" s="10">
        <v>1E-8</v>
      </c>
      <c r="G192" s="10">
        <v>1E-8</v>
      </c>
      <c r="H192" s="10">
        <v>1E-8</v>
      </c>
      <c r="I192" s="10">
        <v>1E-8</v>
      </c>
      <c r="J192" s="10">
        <v>0.2132945</v>
      </c>
      <c r="K192" s="10">
        <v>0.86206894000000001</v>
      </c>
      <c r="L192" s="10">
        <v>0.21678274</v>
      </c>
      <c r="M192" s="10">
        <v>0.26248595000000002</v>
      </c>
      <c r="N192" s="10">
        <v>1E-8</v>
      </c>
      <c r="O192">
        <v>1.12359546</v>
      </c>
    </row>
    <row r="193" spans="1:15" x14ac:dyDescent="0.25">
      <c r="A193" s="9">
        <v>191</v>
      </c>
      <c r="B193" s="36">
        <f t="shared" si="2"/>
        <v>44752</v>
      </c>
      <c r="C193" s="9">
        <v>191</v>
      </c>
      <c r="D193" s="10">
        <v>1E-8</v>
      </c>
      <c r="E193" s="10">
        <v>1E-8</v>
      </c>
      <c r="F193" s="10">
        <v>1E-8</v>
      </c>
      <c r="G193" s="10">
        <v>1E-8</v>
      </c>
      <c r="H193" s="10">
        <v>1E-8</v>
      </c>
      <c r="I193" s="10">
        <v>1E-8</v>
      </c>
      <c r="J193" s="10">
        <v>0.2132945</v>
      </c>
      <c r="K193" s="10">
        <v>0.86206894000000001</v>
      </c>
      <c r="L193" s="10">
        <v>0.21678274</v>
      </c>
      <c r="M193" s="10">
        <v>1E-8</v>
      </c>
      <c r="N193" s="10">
        <v>1E-8</v>
      </c>
      <c r="O193">
        <v>1.12359546</v>
      </c>
    </row>
    <row r="194" spans="1:15" x14ac:dyDescent="0.25">
      <c r="A194" s="9">
        <v>192</v>
      </c>
      <c r="B194" s="36">
        <f t="shared" si="2"/>
        <v>44753</v>
      </c>
      <c r="C194" s="9">
        <v>192</v>
      </c>
      <c r="D194" s="10">
        <v>1E-8</v>
      </c>
      <c r="E194" s="10">
        <v>1E-8</v>
      </c>
      <c r="F194" s="10">
        <v>1E-8</v>
      </c>
      <c r="G194" s="10">
        <v>1E-8</v>
      </c>
      <c r="H194" s="10">
        <v>1E-8</v>
      </c>
      <c r="I194" s="10">
        <v>1E-8</v>
      </c>
      <c r="J194" s="10">
        <v>0.2132945</v>
      </c>
      <c r="K194" s="10">
        <v>0.86206894000000001</v>
      </c>
      <c r="L194" s="10">
        <v>0.21678274</v>
      </c>
      <c r="M194" s="10">
        <v>0.26248595000000002</v>
      </c>
      <c r="N194" s="10">
        <v>0.31589666</v>
      </c>
      <c r="O194">
        <v>1.12359546</v>
      </c>
    </row>
    <row r="195" spans="1:15" x14ac:dyDescent="0.25">
      <c r="A195" s="9">
        <v>193</v>
      </c>
      <c r="B195" s="36">
        <f t="shared" si="2"/>
        <v>44754</v>
      </c>
      <c r="C195" s="9">
        <v>193</v>
      </c>
      <c r="D195" s="10">
        <v>1E-8</v>
      </c>
      <c r="E195" s="10">
        <v>1E-8</v>
      </c>
      <c r="F195" s="10">
        <v>1E-8</v>
      </c>
      <c r="G195" s="10">
        <v>1E-8</v>
      </c>
      <c r="H195" s="10">
        <v>1E-8</v>
      </c>
      <c r="I195" s="10">
        <v>1E-8</v>
      </c>
      <c r="J195" s="10">
        <v>0.2132945</v>
      </c>
      <c r="K195" s="10">
        <v>0.86206894000000001</v>
      </c>
      <c r="L195" s="10">
        <v>0.21678274</v>
      </c>
      <c r="M195" s="10">
        <v>0.26248595000000002</v>
      </c>
      <c r="N195" s="10">
        <v>0.31589666</v>
      </c>
      <c r="O195">
        <v>1.12359546</v>
      </c>
    </row>
    <row r="196" spans="1:15" x14ac:dyDescent="0.25">
      <c r="A196" s="9">
        <v>194</v>
      </c>
      <c r="B196" s="36">
        <f t="shared" si="2"/>
        <v>44755</v>
      </c>
      <c r="C196" s="9">
        <v>194</v>
      </c>
      <c r="D196" s="10">
        <v>1E-8</v>
      </c>
      <c r="E196" s="10">
        <v>1E-8</v>
      </c>
      <c r="F196" s="10">
        <v>1E-8</v>
      </c>
      <c r="G196" s="10">
        <v>1E-8</v>
      </c>
      <c r="H196" s="10">
        <v>1E-8</v>
      </c>
      <c r="I196" s="10">
        <v>1E-8</v>
      </c>
      <c r="J196" s="10">
        <v>0.2132945</v>
      </c>
      <c r="K196" s="10">
        <v>0.86206894000000001</v>
      </c>
      <c r="L196" s="10">
        <v>0.21678274</v>
      </c>
      <c r="M196" s="10">
        <v>0.26248595000000002</v>
      </c>
      <c r="N196" s="10">
        <v>0.31589666</v>
      </c>
      <c r="O196">
        <v>1.12359546</v>
      </c>
    </row>
    <row r="197" spans="1:15" x14ac:dyDescent="0.25">
      <c r="A197" s="9">
        <v>195</v>
      </c>
      <c r="B197" s="36">
        <f t="shared" ref="B197:B260" si="3">B196+1</f>
        <v>44756</v>
      </c>
      <c r="C197" s="9">
        <v>195</v>
      </c>
      <c r="D197" s="10">
        <v>1E-8</v>
      </c>
      <c r="E197" s="10">
        <v>1E-8</v>
      </c>
      <c r="F197" s="10">
        <v>1E-8</v>
      </c>
      <c r="G197" s="10">
        <v>1E-8</v>
      </c>
      <c r="H197" s="10">
        <v>1E-8</v>
      </c>
      <c r="I197" s="10">
        <v>1E-8</v>
      </c>
      <c r="J197" s="10">
        <v>0.2132945</v>
      </c>
      <c r="K197" s="10">
        <v>0.86206894000000001</v>
      </c>
      <c r="L197" s="10">
        <v>0.21678274</v>
      </c>
      <c r="M197" s="10">
        <v>0.26248595000000002</v>
      </c>
      <c r="N197" s="10">
        <v>0.31589666</v>
      </c>
      <c r="O197">
        <v>1.12359546</v>
      </c>
    </row>
    <row r="198" spans="1:15" x14ac:dyDescent="0.25">
      <c r="A198" s="9">
        <v>196</v>
      </c>
      <c r="B198" s="36">
        <f t="shared" si="3"/>
        <v>44757</v>
      </c>
      <c r="C198" s="9">
        <v>196</v>
      </c>
      <c r="D198" s="10">
        <v>1E-8</v>
      </c>
      <c r="E198" s="10">
        <v>1E-8</v>
      </c>
      <c r="F198" s="10">
        <v>1E-8</v>
      </c>
      <c r="G198" s="10">
        <v>1E-8</v>
      </c>
      <c r="H198" s="10">
        <v>1E-8</v>
      </c>
      <c r="I198" s="10">
        <v>1E-8</v>
      </c>
      <c r="J198" s="10">
        <v>0.2132945</v>
      </c>
      <c r="K198" s="10">
        <v>0.86206894000000001</v>
      </c>
      <c r="L198" s="10">
        <v>0.21678274</v>
      </c>
      <c r="M198" s="10">
        <v>0.26248595000000002</v>
      </c>
      <c r="N198" s="10">
        <v>0.31589666</v>
      </c>
      <c r="O198">
        <v>1.12359546</v>
      </c>
    </row>
    <row r="199" spans="1:15" x14ac:dyDescent="0.25">
      <c r="A199" s="9">
        <v>197</v>
      </c>
      <c r="B199" s="36">
        <f t="shared" si="3"/>
        <v>44758</v>
      </c>
      <c r="C199" s="9">
        <v>197</v>
      </c>
      <c r="D199" s="10">
        <v>1E-8</v>
      </c>
      <c r="E199" s="10">
        <v>1E-8</v>
      </c>
      <c r="F199" s="10">
        <v>1E-8</v>
      </c>
      <c r="G199" s="10">
        <v>1E-8</v>
      </c>
      <c r="H199" s="10">
        <v>1E-8</v>
      </c>
      <c r="I199" s="10">
        <v>1E-8</v>
      </c>
      <c r="J199" s="10">
        <v>0.2132945</v>
      </c>
      <c r="K199" s="10">
        <v>0.86206894000000001</v>
      </c>
      <c r="L199" s="10">
        <v>0.21678274</v>
      </c>
      <c r="M199" s="10">
        <v>0.26248595000000002</v>
      </c>
      <c r="N199" s="10">
        <v>1E-8</v>
      </c>
      <c r="O199">
        <v>1.12359546</v>
      </c>
    </row>
    <row r="200" spans="1:15" x14ac:dyDescent="0.25">
      <c r="A200" s="9">
        <v>198</v>
      </c>
      <c r="B200" s="36">
        <f t="shared" si="3"/>
        <v>44759</v>
      </c>
      <c r="C200" s="9">
        <v>198</v>
      </c>
      <c r="D200" s="10">
        <v>1E-8</v>
      </c>
      <c r="E200" s="10">
        <v>1E-8</v>
      </c>
      <c r="F200" s="10">
        <v>1E-8</v>
      </c>
      <c r="G200" s="10">
        <v>1E-8</v>
      </c>
      <c r="H200" s="10">
        <v>1E-8</v>
      </c>
      <c r="I200" s="10">
        <v>1E-8</v>
      </c>
      <c r="J200" s="10">
        <v>0.2132945</v>
      </c>
      <c r="K200" s="10">
        <v>0.86206894000000001</v>
      </c>
      <c r="L200" s="10">
        <v>0.21678274</v>
      </c>
      <c r="M200" s="10">
        <v>1E-8</v>
      </c>
      <c r="N200" s="10">
        <v>1E-8</v>
      </c>
      <c r="O200">
        <v>1.12359546</v>
      </c>
    </row>
    <row r="201" spans="1:15" x14ac:dyDescent="0.25">
      <c r="A201" s="9">
        <v>199</v>
      </c>
      <c r="B201" s="36">
        <f t="shared" si="3"/>
        <v>44760</v>
      </c>
      <c r="C201" s="9">
        <v>199</v>
      </c>
      <c r="D201" s="10">
        <v>1E-8</v>
      </c>
      <c r="E201" s="10">
        <v>1E-8</v>
      </c>
      <c r="F201" s="10">
        <v>1E-8</v>
      </c>
      <c r="G201" s="10">
        <v>1E-8</v>
      </c>
      <c r="H201" s="10">
        <v>1E-8</v>
      </c>
      <c r="I201" s="10">
        <v>1E-8</v>
      </c>
      <c r="J201" s="10">
        <v>0.2132945</v>
      </c>
      <c r="K201" s="10">
        <v>0.86206894000000001</v>
      </c>
      <c r="L201" s="10">
        <v>0.21678274</v>
      </c>
      <c r="M201" s="10">
        <v>0.26248595000000002</v>
      </c>
      <c r="N201" s="10">
        <v>0.31589666</v>
      </c>
      <c r="O201">
        <v>1.12359546</v>
      </c>
    </row>
    <row r="202" spans="1:15" x14ac:dyDescent="0.25">
      <c r="A202" s="9">
        <v>200</v>
      </c>
      <c r="B202" s="36">
        <f t="shared" si="3"/>
        <v>44761</v>
      </c>
      <c r="C202" s="9">
        <v>200</v>
      </c>
      <c r="D202" s="10">
        <v>1E-8</v>
      </c>
      <c r="E202" s="10">
        <v>1E-8</v>
      </c>
      <c r="F202" s="10">
        <v>1E-8</v>
      </c>
      <c r="G202" s="10">
        <v>1E-8</v>
      </c>
      <c r="H202" s="10">
        <v>1E-8</v>
      </c>
      <c r="I202" s="10">
        <v>1E-8</v>
      </c>
      <c r="J202" s="10">
        <v>0.2132945</v>
      </c>
      <c r="K202" s="10">
        <v>0.86206894000000001</v>
      </c>
      <c r="L202" s="10">
        <v>0.21678274</v>
      </c>
      <c r="M202" s="10">
        <v>0.26248595000000002</v>
      </c>
      <c r="N202" s="10">
        <v>0.31589666</v>
      </c>
      <c r="O202">
        <v>1.12359546</v>
      </c>
    </row>
    <row r="203" spans="1:15" x14ac:dyDescent="0.25">
      <c r="A203" s="9">
        <v>201</v>
      </c>
      <c r="B203" s="36">
        <f t="shared" si="3"/>
        <v>44762</v>
      </c>
      <c r="C203" s="9">
        <v>201</v>
      </c>
      <c r="D203" s="10">
        <v>1E-8</v>
      </c>
      <c r="E203" s="10">
        <v>1E-8</v>
      </c>
      <c r="F203" s="10">
        <v>1E-8</v>
      </c>
      <c r="G203" s="10">
        <v>1E-8</v>
      </c>
      <c r="H203" s="10">
        <v>1E-8</v>
      </c>
      <c r="I203" s="10">
        <v>1E-8</v>
      </c>
      <c r="J203" s="10">
        <v>0.2132945</v>
      </c>
      <c r="K203" s="10">
        <v>0.86206894000000001</v>
      </c>
      <c r="L203" s="10">
        <v>0.21678274</v>
      </c>
      <c r="M203" s="10">
        <v>0.26248595000000002</v>
      </c>
      <c r="N203" s="10">
        <v>0.31589666</v>
      </c>
      <c r="O203">
        <v>1.12359546</v>
      </c>
    </row>
    <row r="204" spans="1:15" x14ac:dyDescent="0.25">
      <c r="A204" s="9">
        <v>202</v>
      </c>
      <c r="B204" s="36">
        <f t="shared" si="3"/>
        <v>44763</v>
      </c>
      <c r="C204" s="9">
        <v>202</v>
      </c>
      <c r="D204" s="10">
        <v>1E-8</v>
      </c>
      <c r="E204" s="10">
        <v>1E-8</v>
      </c>
      <c r="F204" s="10">
        <v>1E-8</v>
      </c>
      <c r="G204" s="10">
        <v>1E-8</v>
      </c>
      <c r="H204" s="10">
        <v>1E-8</v>
      </c>
      <c r="I204" s="10">
        <v>1E-8</v>
      </c>
      <c r="J204" s="10">
        <v>0.2132945</v>
      </c>
      <c r="K204" s="10">
        <v>0.86206894000000001</v>
      </c>
      <c r="L204" s="10">
        <v>0.21678274</v>
      </c>
      <c r="M204" s="10">
        <v>0.26248595000000002</v>
      </c>
      <c r="N204" s="10">
        <v>0.31589666</v>
      </c>
      <c r="O204">
        <v>1.12359546</v>
      </c>
    </row>
    <row r="205" spans="1:15" x14ac:dyDescent="0.25">
      <c r="A205" s="9">
        <v>203</v>
      </c>
      <c r="B205" s="36">
        <f t="shared" si="3"/>
        <v>44764</v>
      </c>
      <c r="C205" s="9">
        <v>203</v>
      </c>
      <c r="D205" s="10">
        <v>1E-8</v>
      </c>
      <c r="E205" s="10">
        <v>1E-8</v>
      </c>
      <c r="F205" s="10">
        <v>1E-8</v>
      </c>
      <c r="G205" s="10">
        <v>1E-8</v>
      </c>
      <c r="H205" s="10">
        <v>1E-8</v>
      </c>
      <c r="I205" s="10">
        <v>1E-8</v>
      </c>
      <c r="J205" s="10">
        <v>0.2132945</v>
      </c>
      <c r="K205" s="10">
        <v>0.86206894000000001</v>
      </c>
      <c r="L205" s="10">
        <v>0.21678274</v>
      </c>
      <c r="M205" s="10">
        <v>0.26248595000000002</v>
      </c>
      <c r="N205" s="10">
        <v>0.31589666</v>
      </c>
      <c r="O205">
        <v>1.12359546</v>
      </c>
    </row>
    <row r="206" spans="1:15" x14ac:dyDescent="0.25">
      <c r="A206" s="9">
        <v>204</v>
      </c>
      <c r="B206" s="36">
        <f t="shared" si="3"/>
        <v>44765</v>
      </c>
      <c r="C206" s="9">
        <v>204</v>
      </c>
      <c r="D206" s="10">
        <v>1E-8</v>
      </c>
      <c r="E206" s="10">
        <v>1E-8</v>
      </c>
      <c r="F206" s="10">
        <v>1E-8</v>
      </c>
      <c r="G206" s="10">
        <v>1E-8</v>
      </c>
      <c r="H206" s="10">
        <v>1E-8</v>
      </c>
      <c r="I206" s="10">
        <v>1E-8</v>
      </c>
      <c r="J206" s="10">
        <v>0.2132945</v>
      </c>
      <c r="K206" s="10">
        <v>0.86206894000000001</v>
      </c>
      <c r="L206" s="10">
        <v>0.21678274</v>
      </c>
      <c r="M206" s="10">
        <v>0.26248595000000002</v>
      </c>
      <c r="N206" s="10">
        <v>1E-8</v>
      </c>
      <c r="O206">
        <v>1.12359546</v>
      </c>
    </row>
    <row r="207" spans="1:15" x14ac:dyDescent="0.25">
      <c r="A207" s="9">
        <v>205</v>
      </c>
      <c r="B207" s="36">
        <f t="shared" si="3"/>
        <v>44766</v>
      </c>
      <c r="C207" s="9">
        <v>205</v>
      </c>
      <c r="D207" s="10">
        <v>1E-8</v>
      </c>
      <c r="E207" s="10">
        <v>1E-8</v>
      </c>
      <c r="F207" s="10">
        <v>1E-8</v>
      </c>
      <c r="G207" s="10">
        <v>1E-8</v>
      </c>
      <c r="H207" s="10">
        <v>1E-8</v>
      </c>
      <c r="I207" s="10">
        <v>1E-8</v>
      </c>
      <c r="J207" s="10">
        <v>0.2132945</v>
      </c>
      <c r="K207" s="10">
        <v>0.86206894000000001</v>
      </c>
      <c r="L207" s="10">
        <v>0.21678274</v>
      </c>
      <c r="M207" s="10">
        <v>1E-8</v>
      </c>
      <c r="N207" s="10">
        <v>1E-8</v>
      </c>
      <c r="O207">
        <v>1.12359546</v>
      </c>
    </row>
    <row r="208" spans="1:15" x14ac:dyDescent="0.25">
      <c r="A208" s="9">
        <v>206</v>
      </c>
      <c r="B208" s="36">
        <f t="shared" si="3"/>
        <v>44767</v>
      </c>
      <c r="C208" s="9">
        <v>206</v>
      </c>
      <c r="D208" s="10">
        <v>1E-8</v>
      </c>
      <c r="E208" s="10">
        <v>1E-8</v>
      </c>
      <c r="F208" s="10">
        <v>1E-8</v>
      </c>
      <c r="G208" s="10">
        <v>1E-8</v>
      </c>
      <c r="H208" s="10">
        <v>1E-8</v>
      </c>
      <c r="I208" s="10">
        <v>1E-8</v>
      </c>
      <c r="J208" s="10">
        <v>0.2132945</v>
      </c>
      <c r="K208" s="10">
        <v>0.86206894000000001</v>
      </c>
      <c r="L208" s="10">
        <v>0.21678274</v>
      </c>
      <c r="M208" s="10">
        <v>0.26248595000000002</v>
      </c>
      <c r="N208" s="10">
        <v>0.31589666</v>
      </c>
      <c r="O208">
        <v>1.12359546</v>
      </c>
    </row>
    <row r="209" spans="1:15" x14ac:dyDescent="0.25">
      <c r="A209" s="9">
        <v>207</v>
      </c>
      <c r="B209" s="36">
        <f t="shared" si="3"/>
        <v>44768</v>
      </c>
      <c r="C209" s="9">
        <v>207</v>
      </c>
      <c r="D209" s="10">
        <v>1E-8</v>
      </c>
      <c r="E209" s="10">
        <v>1E-8</v>
      </c>
      <c r="F209" s="10">
        <v>1E-8</v>
      </c>
      <c r="G209" s="10">
        <v>1E-8</v>
      </c>
      <c r="H209" s="10">
        <v>1E-8</v>
      </c>
      <c r="I209" s="10">
        <v>1E-8</v>
      </c>
      <c r="J209" s="10">
        <v>0.2132945</v>
      </c>
      <c r="K209" s="10">
        <v>0.86206894000000001</v>
      </c>
      <c r="L209" s="10">
        <v>0.21678274</v>
      </c>
      <c r="M209" s="10">
        <v>0.26248595000000002</v>
      </c>
      <c r="N209" s="10">
        <v>0.31589666</v>
      </c>
      <c r="O209">
        <v>1.12359546</v>
      </c>
    </row>
    <row r="210" spans="1:15" x14ac:dyDescent="0.25">
      <c r="A210" s="9">
        <v>208</v>
      </c>
      <c r="B210" s="36">
        <f t="shared" si="3"/>
        <v>44769</v>
      </c>
      <c r="C210" s="9">
        <v>208</v>
      </c>
      <c r="D210" s="10">
        <v>1E-8</v>
      </c>
      <c r="E210" s="10">
        <v>1E-8</v>
      </c>
      <c r="F210" s="10">
        <v>1E-8</v>
      </c>
      <c r="G210" s="10">
        <v>1E-8</v>
      </c>
      <c r="H210" s="10">
        <v>1E-8</v>
      </c>
      <c r="I210" s="10">
        <v>1E-8</v>
      </c>
      <c r="J210" s="10">
        <v>0.2132945</v>
      </c>
      <c r="K210" s="10">
        <v>0.86206894000000001</v>
      </c>
      <c r="L210" s="10">
        <v>0.21678274</v>
      </c>
      <c r="M210" s="10">
        <v>0.26248595000000002</v>
      </c>
      <c r="N210" s="10">
        <v>0.31589666</v>
      </c>
      <c r="O210">
        <v>1.12359546</v>
      </c>
    </row>
    <row r="211" spans="1:15" x14ac:dyDescent="0.25">
      <c r="A211" s="9">
        <v>209</v>
      </c>
      <c r="B211" s="36">
        <f t="shared" si="3"/>
        <v>44770</v>
      </c>
      <c r="C211" s="9">
        <v>209</v>
      </c>
      <c r="D211" s="10">
        <v>1E-8</v>
      </c>
      <c r="E211" s="10">
        <v>1E-8</v>
      </c>
      <c r="F211" s="10">
        <v>1E-8</v>
      </c>
      <c r="G211" s="10">
        <v>1E-8</v>
      </c>
      <c r="H211" s="10">
        <v>1E-8</v>
      </c>
      <c r="I211" s="10">
        <v>1E-8</v>
      </c>
      <c r="J211" s="10">
        <v>0.2132945</v>
      </c>
      <c r="K211" s="10">
        <v>0.86206894000000001</v>
      </c>
      <c r="L211" s="10">
        <v>0.21678274</v>
      </c>
      <c r="M211" s="10">
        <v>0.26248595000000002</v>
      </c>
      <c r="N211" s="10">
        <v>0.31589666</v>
      </c>
      <c r="O211">
        <v>1.12359546</v>
      </c>
    </row>
    <row r="212" spans="1:15" x14ac:dyDescent="0.25">
      <c r="A212" s="9">
        <v>210</v>
      </c>
      <c r="B212" s="36">
        <f t="shared" si="3"/>
        <v>44771</v>
      </c>
      <c r="C212" s="9">
        <v>210</v>
      </c>
      <c r="D212" s="10">
        <v>1E-8</v>
      </c>
      <c r="E212" s="10">
        <v>1E-8</v>
      </c>
      <c r="F212" s="10">
        <v>1E-8</v>
      </c>
      <c r="G212" s="10">
        <v>1E-8</v>
      </c>
      <c r="H212" s="10">
        <v>1E-8</v>
      </c>
      <c r="I212" s="10">
        <v>1E-8</v>
      </c>
      <c r="J212" s="10">
        <v>0.2132945</v>
      </c>
      <c r="K212" s="10">
        <v>0.86206894000000001</v>
      </c>
      <c r="L212" s="10">
        <v>0.21678274</v>
      </c>
      <c r="M212" s="10">
        <v>0.26248595000000002</v>
      </c>
      <c r="N212" s="10">
        <v>0.31589666</v>
      </c>
      <c r="O212">
        <v>1.12359546</v>
      </c>
    </row>
    <row r="213" spans="1:15" x14ac:dyDescent="0.25">
      <c r="A213" s="9">
        <v>211</v>
      </c>
      <c r="B213" s="36">
        <f t="shared" si="3"/>
        <v>44772</v>
      </c>
      <c r="C213" s="9">
        <v>211</v>
      </c>
      <c r="D213" s="10">
        <v>1E-8</v>
      </c>
      <c r="E213" s="10">
        <v>1E-8</v>
      </c>
      <c r="F213" s="10">
        <v>1E-8</v>
      </c>
      <c r="G213" s="10">
        <v>1E-8</v>
      </c>
      <c r="H213" s="10">
        <v>1E-8</v>
      </c>
      <c r="I213" s="10">
        <v>1E-8</v>
      </c>
      <c r="J213" s="10">
        <v>0.2132945</v>
      </c>
      <c r="K213" s="10">
        <v>0.86206894000000001</v>
      </c>
      <c r="L213" s="10">
        <v>0.21678274</v>
      </c>
      <c r="M213" s="10">
        <v>0.26248595000000002</v>
      </c>
      <c r="N213" s="10">
        <v>1E-8</v>
      </c>
      <c r="O213">
        <v>1.12359546</v>
      </c>
    </row>
    <row r="214" spans="1:15" x14ac:dyDescent="0.25">
      <c r="A214" s="9">
        <v>212</v>
      </c>
      <c r="B214" s="36">
        <f t="shared" si="3"/>
        <v>44773</v>
      </c>
      <c r="C214" s="9">
        <v>212</v>
      </c>
      <c r="D214" s="10">
        <v>1E-8</v>
      </c>
      <c r="E214" s="10">
        <v>1E-8</v>
      </c>
      <c r="F214" s="10">
        <v>1E-8</v>
      </c>
      <c r="G214" s="10">
        <v>1E-8</v>
      </c>
      <c r="H214" s="10">
        <v>1E-8</v>
      </c>
      <c r="I214" s="10">
        <v>1E-8</v>
      </c>
      <c r="J214" s="10">
        <v>0.2132945</v>
      </c>
      <c r="K214" s="10">
        <v>0.86206894000000001</v>
      </c>
      <c r="L214" s="10">
        <v>0.21678274</v>
      </c>
      <c r="M214" s="10">
        <v>1E-8</v>
      </c>
      <c r="N214" s="10">
        <v>1E-8</v>
      </c>
      <c r="O214">
        <v>1.12359546</v>
      </c>
    </row>
    <row r="215" spans="1:15" x14ac:dyDescent="0.25">
      <c r="A215" s="9">
        <v>213</v>
      </c>
      <c r="B215" s="36">
        <f t="shared" si="3"/>
        <v>44774</v>
      </c>
      <c r="C215" s="9">
        <v>213</v>
      </c>
      <c r="D215" s="10">
        <v>1E-8</v>
      </c>
      <c r="E215" s="10">
        <v>1E-8</v>
      </c>
      <c r="F215" s="10">
        <v>1E-8</v>
      </c>
      <c r="G215" s="10">
        <v>1E-8</v>
      </c>
      <c r="H215" s="10">
        <v>1E-8</v>
      </c>
      <c r="I215" s="10">
        <v>1E-8</v>
      </c>
      <c r="J215" s="10">
        <v>0.21062612999999999</v>
      </c>
      <c r="K215" s="10">
        <v>0.86206894000000001</v>
      </c>
      <c r="L215" s="10">
        <v>0.20850315</v>
      </c>
      <c r="M215" s="10">
        <v>0.25246081999999997</v>
      </c>
      <c r="N215" s="10">
        <v>0.30383160999999997</v>
      </c>
      <c r="O215">
        <v>1.12359546</v>
      </c>
    </row>
    <row r="216" spans="1:15" x14ac:dyDescent="0.25">
      <c r="A216" s="9">
        <v>214</v>
      </c>
      <c r="B216" s="36">
        <f t="shared" si="3"/>
        <v>44775</v>
      </c>
      <c r="C216" s="9">
        <v>214</v>
      </c>
      <c r="D216" s="10">
        <v>1E-8</v>
      </c>
      <c r="E216" s="10">
        <v>1E-8</v>
      </c>
      <c r="F216" s="10">
        <v>1E-8</v>
      </c>
      <c r="G216" s="10">
        <v>1E-8</v>
      </c>
      <c r="H216" s="10">
        <v>1E-8</v>
      </c>
      <c r="I216" s="10">
        <v>1E-8</v>
      </c>
      <c r="J216" s="10">
        <v>0.21062612999999999</v>
      </c>
      <c r="K216" s="10">
        <v>0.86206894000000001</v>
      </c>
      <c r="L216" s="10">
        <v>0.20850315</v>
      </c>
      <c r="M216" s="10">
        <v>0.25246081999999997</v>
      </c>
      <c r="N216" s="10">
        <v>0.30383160999999997</v>
      </c>
      <c r="O216">
        <v>1.12359546</v>
      </c>
    </row>
    <row r="217" spans="1:15" x14ac:dyDescent="0.25">
      <c r="A217" s="9">
        <v>215</v>
      </c>
      <c r="B217" s="36">
        <f t="shared" si="3"/>
        <v>44776</v>
      </c>
      <c r="C217" s="9">
        <v>215</v>
      </c>
      <c r="D217" s="10">
        <v>1E-8</v>
      </c>
      <c r="E217" s="10">
        <v>1E-8</v>
      </c>
      <c r="F217" s="10">
        <v>1E-8</v>
      </c>
      <c r="G217" s="10">
        <v>1E-8</v>
      </c>
      <c r="H217" s="10">
        <v>1E-8</v>
      </c>
      <c r="I217" s="10">
        <v>1E-8</v>
      </c>
      <c r="J217" s="10">
        <v>0.21062612999999999</v>
      </c>
      <c r="K217" s="10">
        <v>0.86206894000000001</v>
      </c>
      <c r="L217" s="10">
        <v>0.20850315</v>
      </c>
      <c r="M217" s="10">
        <v>0.25246081999999997</v>
      </c>
      <c r="N217" s="10">
        <v>0.30383160999999997</v>
      </c>
      <c r="O217">
        <v>1.12359546</v>
      </c>
    </row>
    <row r="218" spans="1:15" x14ac:dyDescent="0.25">
      <c r="A218" s="9">
        <v>216</v>
      </c>
      <c r="B218" s="36">
        <f t="shared" si="3"/>
        <v>44777</v>
      </c>
      <c r="C218" s="9">
        <v>216</v>
      </c>
      <c r="D218" s="10">
        <v>1E-8</v>
      </c>
      <c r="E218" s="10">
        <v>1E-8</v>
      </c>
      <c r="F218" s="10">
        <v>1E-8</v>
      </c>
      <c r="G218" s="10">
        <v>1E-8</v>
      </c>
      <c r="H218" s="10">
        <v>1E-8</v>
      </c>
      <c r="I218" s="10">
        <v>1E-8</v>
      </c>
      <c r="J218" s="10">
        <v>0.21062612999999999</v>
      </c>
      <c r="K218" s="10">
        <v>0.86206894000000001</v>
      </c>
      <c r="L218" s="10">
        <v>0.20850315</v>
      </c>
      <c r="M218" s="10">
        <v>0.25246081999999997</v>
      </c>
      <c r="N218" s="10">
        <v>0.30383160999999997</v>
      </c>
      <c r="O218">
        <v>1.12359546</v>
      </c>
    </row>
    <row r="219" spans="1:15" x14ac:dyDescent="0.25">
      <c r="A219" s="9">
        <v>217</v>
      </c>
      <c r="B219" s="36">
        <f t="shared" si="3"/>
        <v>44778</v>
      </c>
      <c r="C219" s="9">
        <v>217</v>
      </c>
      <c r="D219" s="10">
        <v>1E-8</v>
      </c>
      <c r="E219" s="10">
        <v>1E-8</v>
      </c>
      <c r="F219" s="10">
        <v>1E-8</v>
      </c>
      <c r="G219" s="10">
        <v>1E-8</v>
      </c>
      <c r="H219" s="10">
        <v>1E-8</v>
      </c>
      <c r="I219" s="10">
        <v>1E-8</v>
      </c>
      <c r="J219" s="10">
        <v>0.21062612999999999</v>
      </c>
      <c r="K219" s="10">
        <v>0.86206894000000001</v>
      </c>
      <c r="L219" s="10">
        <v>0.20850315</v>
      </c>
      <c r="M219" s="10">
        <v>0.25246081999999997</v>
      </c>
      <c r="N219" s="10">
        <v>0.30383160999999997</v>
      </c>
      <c r="O219">
        <v>1.12359546</v>
      </c>
    </row>
    <row r="220" spans="1:15" x14ac:dyDescent="0.25">
      <c r="A220" s="9">
        <v>218</v>
      </c>
      <c r="B220" s="36">
        <f t="shared" si="3"/>
        <v>44779</v>
      </c>
      <c r="C220" s="9">
        <v>218</v>
      </c>
      <c r="D220" s="10">
        <v>1E-8</v>
      </c>
      <c r="E220" s="10">
        <v>1E-8</v>
      </c>
      <c r="F220" s="10">
        <v>1E-8</v>
      </c>
      <c r="G220" s="10">
        <v>1E-8</v>
      </c>
      <c r="H220" s="10">
        <v>1E-8</v>
      </c>
      <c r="I220" s="10">
        <v>1E-8</v>
      </c>
      <c r="J220" s="10">
        <v>0.21062612999999999</v>
      </c>
      <c r="K220" s="10">
        <v>0.86206894000000001</v>
      </c>
      <c r="L220" s="10">
        <v>0.20850315</v>
      </c>
      <c r="M220" s="10">
        <v>0.25246081999999997</v>
      </c>
      <c r="N220" s="10">
        <v>1E-8</v>
      </c>
      <c r="O220">
        <v>1.12359546</v>
      </c>
    </row>
    <row r="221" spans="1:15" x14ac:dyDescent="0.25">
      <c r="A221" s="9">
        <v>219</v>
      </c>
      <c r="B221" s="36">
        <f t="shared" si="3"/>
        <v>44780</v>
      </c>
      <c r="C221" s="9">
        <v>219</v>
      </c>
      <c r="D221" s="10">
        <v>1E-8</v>
      </c>
      <c r="E221" s="10">
        <v>1E-8</v>
      </c>
      <c r="F221" s="10">
        <v>1E-8</v>
      </c>
      <c r="G221" s="10">
        <v>1E-8</v>
      </c>
      <c r="H221" s="10">
        <v>1E-8</v>
      </c>
      <c r="I221" s="10">
        <v>1E-8</v>
      </c>
      <c r="J221" s="10">
        <v>0.21062612999999999</v>
      </c>
      <c r="K221" s="10">
        <v>0.86206894000000001</v>
      </c>
      <c r="L221" s="10">
        <v>0.20850315</v>
      </c>
      <c r="M221" s="10">
        <v>1E-8</v>
      </c>
      <c r="N221" s="10">
        <v>1E-8</v>
      </c>
      <c r="O221">
        <v>1.12359546</v>
      </c>
    </row>
    <row r="222" spans="1:15" x14ac:dyDescent="0.25">
      <c r="A222" s="9">
        <v>220</v>
      </c>
      <c r="B222" s="36">
        <f t="shared" si="3"/>
        <v>44781</v>
      </c>
      <c r="C222" s="9">
        <v>220</v>
      </c>
      <c r="D222" s="10">
        <v>1E-8</v>
      </c>
      <c r="E222" s="10">
        <v>1E-8</v>
      </c>
      <c r="F222" s="10">
        <v>1E-8</v>
      </c>
      <c r="G222" s="10">
        <v>1E-8</v>
      </c>
      <c r="H222" s="10">
        <v>1E-8</v>
      </c>
      <c r="I222" s="10">
        <v>1E-8</v>
      </c>
      <c r="J222" s="10">
        <v>0.21062612999999999</v>
      </c>
      <c r="K222" s="10">
        <v>0.86206894000000001</v>
      </c>
      <c r="L222" s="10">
        <v>0.20850315</v>
      </c>
      <c r="M222" s="10">
        <v>0.25246081999999997</v>
      </c>
      <c r="N222" s="10">
        <v>0.30383160999999997</v>
      </c>
      <c r="O222">
        <v>1.12359546</v>
      </c>
    </row>
    <row r="223" spans="1:15" x14ac:dyDescent="0.25">
      <c r="A223" s="9">
        <v>221</v>
      </c>
      <c r="B223" s="36">
        <f t="shared" si="3"/>
        <v>44782</v>
      </c>
      <c r="C223" s="9">
        <v>221</v>
      </c>
      <c r="D223" s="10">
        <v>1E-8</v>
      </c>
      <c r="E223" s="10">
        <v>1E-8</v>
      </c>
      <c r="F223" s="10">
        <v>1E-8</v>
      </c>
      <c r="G223" s="10">
        <v>1E-8</v>
      </c>
      <c r="H223" s="10">
        <v>1E-8</v>
      </c>
      <c r="I223" s="10">
        <v>1E-8</v>
      </c>
      <c r="J223" s="10">
        <v>0.21062612999999999</v>
      </c>
      <c r="K223" s="10">
        <v>0.86206894000000001</v>
      </c>
      <c r="L223" s="10">
        <v>0.20850315</v>
      </c>
      <c r="M223" s="10">
        <v>0.25246081999999997</v>
      </c>
      <c r="N223" s="10">
        <v>0.30383160999999997</v>
      </c>
      <c r="O223">
        <v>1.12359546</v>
      </c>
    </row>
    <row r="224" spans="1:15" x14ac:dyDescent="0.25">
      <c r="A224" s="9">
        <v>222</v>
      </c>
      <c r="B224" s="36">
        <f t="shared" si="3"/>
        <v>44783</v>
      </c>
      <c r="C224" s="9">
        <v>222</v>
      </c>
      <c r="D224" s="10">
        <v>1E-8</v>
      </c>
      <c r="E224" s="10">
        <v>1E-8</v>
      </c>
      <c r="F224" s="10">
        <v>1E-8</v>
      </c>
      <c r="G224" s="10">
        <v>1E-8</v>
      </c>
      <c r="H224" s="10">
        <v>1E-8</v>
      </c>
      <c r="I224" s="10">
        <v>1E-8</v>
      </c>
      <c r="J224" s="10">
        <v>0.21062612999999999</v>
      </c>
      <c r="K224" s="10">
        <v>0.86206894000000001</v>
      </c>
      <c r="L224" s="10">
        <v>0.20850315</v>
      </c>
      <c r="M224" s="10">
        <v>0.25246081999999997</v>
      </c>
      <c r="N224" s="10">
        <v>0.30383160999999997</v>
      </c>
      <c r="O224">
        <v>1.12359546</v>
      </c>
    </row>
    <row r="225" spans="1:15" x14ac:dyDescent="0.25">
      <c r="A225" s="9">
        <v>223</v>
      </c>
      <c r="B225" s="36">
        <f t="shared" si="3"/>
        <v>44784</v>
      </c>
      <c r="C225" s="9">
        <v>223</v>
      </c>
      <c r="D225" s="10">
        <v>1E-8</v>
      </c>
      <c r="E225" s="10">
        <v>1E-8</v>
      </c>
      <c r="F225" s="10">
        <v>1E-8</v>
      </c>
      <c r="G225" s="10">
        <v>1E-8</v>
      </c>
      <c r="H225" s="10">
        <v>1E-8</v>
      </c>
      <c r="I225" s="10">
        <v>1E-8</v>
      </c>
      <c r="J225" s="10">
        <v>0.21062612999999999</v>
      </c>
      <c r="K225" s="10">
        <v>0.86206894000000001</v>
      </c>
      <c r="L225" s="10">
        <v>0.20850315</v>
      </c>
      <c r="M225" s="10">
        <v>0.25246081999999997</v>
      </c>
      <c r="N225" s="10">
        <v>0.30383160999999997</v>
      </c>
      <c r="O225">
        <v>1.12359546</v>
      </c>
    </row>
    <row r="226" spans="1:15" x14ac:dyDescent="0.25">
      <c r="A226" s="9">
        <v>224</v>
      </c>
      <c r="B226" s="36">
        <f t="shared" si="3"/>
        <v>44785</v>
      </c>
      <c r="C226" s="9">
        <v>224</v>
      </c>
      <c r="D226" s="10">
        <v>1E-8</v>
      </c>
      <c r="E226" s="10">
        <v>1E-8</v>
      </c>
      <c r="F226" s="10">
        <v>1E-8</v>
      </c>
      <c r="G226" s="10">
        <v>1E-8</v>
      </c>
      <c r="H226" s="10">
        <v>1E-8</v>
      </c>
      <c r="I226" s="10">
        <v>1E-8</v>
      </c>
      <c r="J226" s="10">
        <v>0.21062612999999999</v>
      </c>
      <c r="K226" s="10">
        <v>0.86206894000000001</v>
      </c>
      <c r="L226" s="10">
        <v>0.20850315</v>
      </c>
      <c r="M226" s="10">
        <v>0.25246081999999997</v>
      </c>
      <c r="N226" s="10">
        <v>0.30383160999999997</v>
      </c>
      <c r="O226">
        <v>1.12359546</v>
      </c>
    </row>
    <row r="227" spans="1:15" x14ac:dyDescent="0.25">
      <c r="A227" s="9">
        <v>225</v>
      </c>
      <c r="B227" s="36">
        <f t="shared" si="3"/>
        <v>44786</v>
      </c>
      <c r="C227" s="9">
        <v>225</v>
      </c>
      <c r="D227" s="10">
        <v>1E-8</v>
      </c>
      <c r="E227" s="10">
        <v>1E-8</v>
      </c>
      <c r="F227" s="10">
        <v>1E-8</v>
      </c>
      <c r="G227" s="10">
        <v>1E-8</v>
      </c>
      <c r="H227" s="10">
        <v>1E-8</v>
      </c>
      <c r="I227" s="10">
        <v>1E-8</v>
      </c>
      <c r="J227" s="10">
        <v>0.21062612999999999</v>
      </c>
      <c r="K227" s="10">
        <v>0.86206894000000001</v>
      </c>
      <c r="L227" s="10">
        <v>0.20850315</v>
      </c>
      <c r="M227" s="10">
        <v>0.25246081999999997</v>
      </c>
      <c r="N227" s="10">
        <v>1E-8</v>
      </c>
      <c r="O227">
        <v>1.12359546</v>
      </c>
    </row>
    <row r="228" spans="1:15" x14ac:dyDescent="0.25">
      <c r="A228" s="9">
        <v>226</v>
      </c>
      <c r="B228" s="36">
        <f t="shared" si="3"/>
        <v>44787</v>
      </c>
      <c r="C228" s="9">
        <v>226</v>
      </c>
      <c r="D228" s="10">
        <v>1E-8</v>
      </c>
      <c r="E228" s="10">
        <v>1E-8</v>
      </c>
      <c r="F228" s="10">
        <v>1E-8</v>
      </c>
      <c r="G228" s="10">
        <v>1E-8</v>
      </c>
      <c r="H228" s="10">
        <v>1E-8</v>
      </c>
      <c r="I228" s="10">
        <v>1E-8</v>
      </c>
      <c r="J228" s="10">
        <v>0.21062612999999999</v>
      </c>
      <c r="K228" s="10">
        <v>0.86206894000000001</v>
      </c>
      <c r="L228" s="10">
        <v>0.20850315</v>
      </c>
      <c r="M228" s="10">
        <v>1E-8</v>
      </c>
      <c r="N228" s="10">
        <v>1E-8</v>
      </c>
      <c r="O228">
        <v>1.12359546</v>
      </c>
    </row>
    <row r="229" spans="1:15" x14ac:dyDescent="0.25">
      <c r="A229" s="9">
        <v>227</v>
      </c>
      <c r="B229" s="36">
        <f t="shared" si="3"/>
        <v>44788</v>
      </c>
      <c r="C229" s="9">
        <v>227</v>
      </c>
      <c r="D229" s="10">
        <v>1E-8</v>
      </c>
      <c r="E229" s="10">
        <v>1E-8</v>
      </c>
      <c r="F229" s="10">
        <v>1E-8</v>
      </c>
      <c r="G229" s="10">
        <v>1E-8</v>
      </c>
      <c r="H229" s="10">
        <v>1E-8</v>
      </c>
      <c r="I229" s="10">
        <v>1E-8</v>
      </c>
      <c r="J229" s="10">
        <v>0.21062612999999999</v>
      </c>
      <c r="K229" s="10">
        <v>0.86206894000000001</v>
      </c>
      <c r="L229" s="10">
        <v>0.20850315</v>
      </c>
      <c r="M229" s="10">
        <v>1E-8</v>
      </c>
      <c r="N229" s="10">
        <v>1E-8</v>
      </c>
      <c r="O229">
        <v>1.12359546</v>
      </c>
    </row>
    <row r="230" spans="1:15" x14ac:dyDescent="0.25">
      <c r="A230" s="9">
        <v>228</v>
      </c>
      <c r="B230" s="36">
        <f t="shared" si="3"/>
        <v>44789</v>
      </c>
      <c r="C230" s="9">
        <v>228</v>
      </c>
      <c r="D230" s="10">
        <v>1E-8</v>
      </c>
      <c r="E230" s="10">
        <v>1E-8</v>
      </c>
      <c r="F230" s="10">
        <v>1E-8</v>
      </c>
      <c r="G230" s="10">
        <v>1E-8</v>
      </c>
      <c r="H230" s="10">
        <v>1E-8</v>
      </c>
      <c r="I230" s="10">
        <v>1E-8</v>
      </c>
      <c r="J230" s="10">
        <v>0.21062612999999999</v>
      </c>
      <c r="K230" s="10">
        <v>0.86206894000000001</v>
      </c>
      <c r="L230" s="10">
        <v>0.20850315</v>
      </c>
      <c r="M230" s="10">
        <v>0.25246081999999997</v>
      </c>
      <c r="N230" s="10">
        <v>0.30383160999999997</v>
      </c>
      <c r="O230">
        <v>1.12359546</v>
      </c>
    </row>
    <row r="231" spans="1:15" x14ac:dyDescent="0.25">
      <c r="A231" s="9">
        <v>229</v>
      </c>
      <c r="B231" s="36">
        <f t="shared" si="3"/>
        <v>44790</v>
      </c>
      <c r="C231" s="9">
        <v>229</v>
      </c>
      <c r="D231" s="10">
        <v>1E-8</v>
      </c>
      <c r="E231" s="10">
        <v>1E-8</v>
      </c>
      <c r="F231" s="10">
        <v>1E-8</v>
      </c>
      <c r="G231" s="10">
        <v>1E-8</v>
      </c>
      <c r="H231" s="10">
        <v>1E-8</v>
      </c>
      <c r="I231" s="10">
        <v>1E-8</v>
      </c>
      <c r="J231" s="10">
        <v>0.21062612999999999</v>
      </c>
      <c r="K231" s="10">
        <v>0.86206894000000001</v>
      </c>
      <c r="L231" s="10">
        <v>0.20850315</v>
      </c>
      <c r="M231" s="10">
        <v>0.25246081999999997</v>
      </c>
      <c r="N231" s="10">
        <v>0.30383160999999997</v>
      </c>
      <c r="O231">
        <v>1.12359546</v>
      </c>
    </row>
    <row r="232" spans="1:15" x14ac:dyDescent="0.25">
      <c r="A232" s="9">
        <v>230</v>
      </c>
      <c r="B232" s="36">
        <f t="shared" si="3"/>
        <v>44791</v>
      </c>
      <c r="C232" s="9">
        <v>230</v>
      </c>
      <c r="D232" s="10">
        <v>1E-8</v>
      </c>
      <c r="E232" s="10">
        <v>1E-8</v>
      </c>
      <c r="F232" s="10">
        <v>1E-8</v>
      </c>
      <c r="G232" s="10">
        <v>1E-8</v>
      </c>
      <c r="H232" s="10">
        <v>1E-8</v>
      </c>
      <c r="I232" s="10">
        <v>1E-8</v>
      </c>
      <c r="J232" s="10">
        <v>0.21062612999999999</v>
      </c>
      <c r="K232" s="10">
        <v>0.86206894000000001</v>
      </c>
      <c r="L232" s="10">
        <v>0.20850315</v>
      </c>
      <c r="M232" s="10">
        <v>0.25246081999999997</v>
      </c>
      <c r="N232" s="10">
        <v>0.30383160999999997</v>
      </c>
      <c r="O232">
        <v>1.12359546</v>
      </c>
    </row>
    <row r="233" spans="1:15" x14ac:dyDescent="0.25">
      <c r="A233" s="9">
        <v>231</v>
      </c>
      <c r="B233" s="36">
        <f t="shared" si="3"/>
        <v>44792</v>
      </c>
      <c r="C233" s="9">
        <v>231</v>
      </c>
      <c r="D233" s="10">
        <v>1E-8</v>
      </c>
      <c r="E233" s="10">
        <v>1E-8</v>
      </c>
      <c r="F233" s="10">
        <v>1E-8</v>
      </c>
      <c r="G233" s="10">
        <v>1E-8</v>
      </c>
      <c r="H233" s="10">
        <v>1E-8</v>
      </c>
      <c r="I233" s="10">
        <v>1E-8</v>
      </c>
      <c r="J233" s="10">
        <v>0.21062612999999999</v>
      </c>
      <c r="K233" s="10">
        <v>0.86206894000000001</v>
      </c>
      <c r="L233" s="10">
        <v>0.20850315</v>
      </c>
      <c r="M233" s="10">
        <v>0.25246081999999997</v>
      </c>
      <c r="N233" s="10">
        <v>0.30383160999999997</v>
      </c>
      <c r="O233">
        <v>1.12359546</v>
      </c>
    </row>
    <row r="234" spans="1:15" x14ac:dyDescent="0.25">
      <c r="A234" s="9">
        <v>232</v>
      </c>
      <c r="B234" s="36">
        <f t="shared" si="3"/>
        <v>44793</v>
      </c>
      <c r="C234" s="9">
        <v>232</v>
      </c>
      <c r="D234" s="10">
        <v>1E-8</v>
      </c>
      <c r="E234" s="10">
        <v>1E-8</v>
      </c>
      <c r="F234" s="10">
        <v>1E-8</v>
      </c>
      <c r="G234" s="10">
        <v>1E-8</v>
      </c>
      <c r="H234" s="10">
        <v>1E-8</v>
      </c>
      <c r="I234" s="10">
        <v>1E-8</v>
      </c>
      <c r="J234" s="10">
        <v>0.21062612999999999</v>
      </c>
      <c r="K234" s="10">
        <v>0.86206894000000001</v>
      </c>
      <c r="L234" s="10">
        <v>0.20850315</v>
      </c>
      <c r="M234" s="10">
        <v>0.25246081999999997</v>
      </c>
      <c r="N234" s="10">
        <v>1E-8</v>
      </c>
      <c r="O234">
        <v>1.12359546</v>
      </c>
    </row>
    <row r="235" spans="1:15" x14ac:dyDescent="0.25">
      <c r="A235" s="9">
        <v>233</v>
      </c>
      <c r="B235" s="36">
        <f t="shared" si="3"/>
        <v>44794</v>
      </c>
      <c r="C235" s="9">
        <v>233</v>
      </c>
      <c r="D235" s="10">
        <v>1E-8</v>
      </c>
      <c r="E235" s="10">
        <v>1E-8</v>
      </c>
      <c r="F235" s="10">
        <v>1E-8</v>
      </c>
      <c r="G235" s="10">
        <v>1E-8</v>
      </c>
      <c r="H235" s="10">
        <v>1E-8</v>
      </c>
      <c r="I235" s="10">
        <v>1E-8</v>
      </c>
      <c r="J235" s="10">
        <v>0.21062612999999999</v>
      </c>
      <c r="K235" s="10">
        <v>0.86206894000000001</v>
      </c>
      <c r="L235" s="10">
        <v>0.20850315</v>
      </c>
      <c r="M235" s="10">
        <v>1E-8</v>
      </c>
      <c r="N235" s="10">
        <v>1E-8</v>
      </c>
      <c r="O235">
        <v>1.12359546</v>
      </c>
    </row>
    <row r="236" spans="1:15" x14ac:dyDescent="0.25">
      <c r="A236" s="9">
        <v>234</v>
      </c>
      <c r="B236" s="36">
        <f t="shared" si="3"/>
        <v>44795</v>
      </c>
      <c r="C236" s="9">
        <v>234</v>
      </c>
      <c r="D236" s="10">
        <v>1E-8</v>
      </c>
      <c r="E236" s="10">
        <v>1E-8</v>
      </c>
      <c r="F236" s="10">
        <v>1E-8</v>
      </c>
      <c r="G236" s="10">
        <v>1E-8</v>
      </c>
      <c r="H236" s="10">
        <v>1E-8</v>
      </c>
      <c r="I236" s="10">
        <v>1E-8</v>
      </c>
      <c r="J236" s="10">
        <v>0.21062612999999999</v>
      </c>
      <c r="K236" s="10">
        <v>0.86206894000000001</v>
      </c>
      <c r="L236" s="10">
        <v>0.20850315</v>
      </c>
      <c r="M236" s="10">
        <v>0.25246081999999997</v>
      </c>
      <c r="N236" s="10">
        <v>0.30383160999999997</v>
      </c>
      <c r="O236">
        <v>1.12359546</v>
      </c>
    </row>
    <row r="237" spans="1:15" x14ac:dyDescent="0.25">
      <c r="A237" s="9">
        <v>235</v>
      </c>
      <c r="B237" s="36">
        <f t="shared" si="3"/>
        <v>44796</v>
      </c>
      <c r="C237" s="9">
        <v>235</v>
      </c>
      <c r="D237" s="10">
        <v>1E-8</v>
      </c>
      <c r="E237" s="10">
        <v>1E-8</v>
      </c>
      <c r="F237" s="10">
        <v>1E-8</v>
      </c>
      <c r="G237" s="10">
        <v>1E-8</v>
      </c>
      <c r="H237" s="10">
        <v>1E-8</v>
      </c>
      <c r="I237" s="10">
        <v>1E-8</v>
      </c>
      <c r="J237" s="10">
        <v>0.21062612999999999</v>
      </c>
      <c r="K237" s="10">
        <v>0.86206894000000001</v>
      </c>
      <c r="L237" s="10">
        <v>0.20850315</v>
      </c>
      <c r="M237" s="10">
        <v>0.25246081999999997</v>
      </c>
      <c r="N237" s="10">
        <v>0.30383160999999997</v>
      </c>
      <c r="O237">
        <v>1.12359546</v>
      </c>
    </row>
    <row r="238" spans="1:15" x14ac:dyDescent="0.25">
      <c r="A238" s="9">
        <v>236</v>
      </c>
      <c r="B238" s="36">
        <f t="shared" si="3"/>
        <v>44797</v>
      </c>
      <c r="C238" s="9">
        <v>236</v>
      </c>
      <c r="D238" s="10">
        <v>1E-8</v>
      </c>
      <c r="E238" s="10">
        <v>1E-8</v>
      </c>
      <c r="F238" s="10">
        <v>1E-8</v>
      </c>
      <c r="G238" s="10">
        <v>1E-8</v>
      </c>
      <c r="H238" s="10">
        <v>1E-8</v>
      </c>
      <c r="I238" s="10">
        <v>1E-8</v>
      </c>
      <c r="J238" s="10">
        <v>0.21062612999999999</v>
      </c>
      <c r="K238" s="10">
        <v>0.86206894000000001</v>
      </c>
      <c r="L238" s="10">
        <v>0.20850315</v>
      </c>
      <c r="M238" s="10">
        <v>0.25246081999999997</v>
      </c>
      <c r="N238" s="10">
        <v>0.30383160999999997</v>
      </c>
      <c r="O238">
        <v>1.12359546</v>
      </c>
    </row>
    <row r="239" spans="1:15" x14ac:dyDescent="0.25">
      <c r="A239" s="9">
        <v>237</v>
      </c>
      <c r="B239" s="36">
        <f t="shared" si="3"/>
        <v>44798</v>
      </c>
      <c r="C239" s="9">
        <v>237</v>
      </c>
      <c r="D239" s="10">
        <v>1E-8</v>
      </c>
      <c r="E239" s="10">
        <v>1E-8</v>
      </c>
      <c r="F239" s="10">
        <v>1E-8</v>
      </c>
      <c r="G239" s="10">
        <v>1E-8</v>
      </c>
      <c r="H239" s="10">
        <v>1E-8</v>
      </c>
      <c r="I239" s="10">
        <v>1E-8</v>
      </c>
      <c r="J239" s="10">
        <v>0.21062612999999999</v>
      </c>
      <c r="K239" s="10">
        <v>0.86206894000000001</v>
      </c>
      <c r="L239" s="10">
        <v>0.20850315</v>
      </c>
      <c r="M239" s="10">
        <v>0.25246081999999997</v>
      </c>
      <c r="N239" s="10">
        <v>0.30383160999999997</v>
      </c>
      <c r="O239">
        <v>1.12359546</v>
      </c>
    </row>
    <row r="240" spans="1:15" x14ac:dyDescent="0.25">
      <c r="A240" s="9">
        <v>238</v>
      </c>
      <c r="B240" s="36">
        <f t="shared" si="3"/>
        <v>44799</v>
      </c>
      <c r="C240" s="9">
        <v>238</v>
      </c>
      <c r="D240" s="10">
        <v>1E-8</v>
      </c>
      <c r="E240" s="10">
        <v>1E-8</v>
      </c>
      <c r="F240" s="10">
        <v>1E-8</v>
      </c>
      <c r="G240" s="10">
        <v>1E-8</v>
      </c>
      <c r="H240" s="10">
        <v>1E-8</v>
      </c>
      <c r="I240" s="10">
        <v>1E-8</v>
      </c>
      <c r="J240" s="10">
        <v>0.21062612999999999</v>
      </c>
      <c r="K240" s="10">
        <v>0.86206894000000001</v>
      </c>
      <c r="L240" s="10">
        <v>0.20850315</v>
      </c>
      <c r="M240" s="10">
        <v>0.25246081999999997</v>
      </c>
      <c r="N240" s="10">
        <v>0.30383160999999997</v>
      </c>
      <c r="O240">
        <v>1.12359546</v>
      </c>
    </row>
    <row r="241" spans="1:15" x14ac:dyDescent="0.25">
      <c r="A241" s="9">
        <v>239</v>
      </c>
      <c r="B241" s="36">
        <f t="shared" si="3"/>
        <v>44800</v>
      </c>
      <c r="C241" s="9">
        <v>239</v>
      </c>
      <c r="D241" s="10">
        <v>1E-8</v>
      </c>
      <c r="E241" s="10">
        <v>1E-8</v>
      </c>
      <c r="F241" s="10">
        <v>1E-8</v>
      </c>
      <c r="G241" s="10">
        <v>1E-8</v>
      </c>
      <c r="H241" s="10">
        <v>1E-8</v>
      </c>
      <c r="I241" s="10">
        <v>1E-8</v>
      </c>
      <c r="J241" s="10">
        <v>0.21062612999999999</v>
      </c>
      <c r="K241" s="10">
        <v>0.86206894000000001</v>
      </c>
      <c r="L241" s="10">
        <v>0.20850315</v>
      </c>
      <c r="M241" s="10">
        <v>0.25246081999999997</v>
      </c>
      <c r="N241" s="10">
        <v>1E-8</v>
      </c>
      <c r="O241">
        <v>1.12359546</v>
      </c>
    </row>
    <row r="242" spans="1:15" x14ac:dyDescent="0.25">
      <c r="A242" s="9">
        <v>240</v>
      </c>
      <c r="B242" s="36">
        <f t="shared" si="3"/>
        <v>44801</v>
      </c>
      <c r="C242" s="9">
        <v>240</v>
      </c>
      <c r="D242" s="10">
        <v>1E-8</v>
      </c>
      <c r="E242" s="10">
        <v>1E-8</v>
      </c>
      <c r="F242" s="10">
        <v>1E-8</v>
      </c>
      <c r="G242" s="10">
        <v>1E-8</v>
      </c>
      <c r="H242" s="10">
        <v>1E-8</v>
      </c>
      <c r="I242" s="10">
        <v>1E-8</v>
      </c>
      <c r="J242" s="10">
        <v>0.21062612999999999</v>
      </c>
      <c r="K242" s="10">
        <v>0.86206894000000001</v>
      </c>
      <c r="L242" s="10">
        <v>0.20850315</v>
      </c>
      <c r="M242" s="10">
        <v>1E-8</v>
      </c>
      <c r="N242" s="10">
        <v>1E-8</v>
      </c>
      <c r="O242">
        <v>1.12359546</v>
      </c>
    </row>
    <row r="243" spans="1:15" x14ac:dyDescent="0.25">
      <c r="A243" s="9">
        <v>241</v>
      </c>
      <c r="B243" s="36">
        <f t="shared" si="3"/>
        <v>44802</v>
      </c>
      <c r="C243" s="9">
        <v>241</v>
      </c>
      <c r="D243" s="10">
        <v>1E-8</v>
      </c>
      <c r="E243" s="10">
        <v>1E-8</v>
      </c>
      <c r="F243" s="10">
        <v>1E-8</v>
      </c>
      <c r="G243" s="10">
        <v>1E-8</v>
      </c>
      <c r="H243" s="10">
        <v>1E-8</v>
      </c>
      <c r="I243" s="10">
        <v>1E-8</v>
      </c>
      <c r="J243" s="10">
        <v>0.21062612999999999</v>
      </c>
      <c r="K243" s="10">
        <v>0.86206894000000001</v>
      </c>
      <c r="L243" s="10">
        <v>0.20850315</v>
      </c>
      <c r="M243" s="10">
        <v>0.25246081999999997</v>
      </c>
      <c r="N243" s="10">
        <v>0.30383160999999997</v>
      </c>
      <c r="O243">
        <v>1.12359546</v>
      </c>
    </row>
    <row r="244" spans="1:15" x14ac:dyDescent="0.25">
      <c r="A244" s="9">
        <v>242</v>
      </c>
      <c r="B244" s="36">
        <f t="shared" si="3"/>
        <v>44803</v>
      </c>
      <c r="C244" s="9">
        <v>242</v>
      </c>
      <c r="D244" s="10">
        <v>1E-8</v>
      </c>
      <c r="E244" s="10">
        <v>1E-8</v>
      </c>
      <c r="F244" s="10">
        <v>1E-8</v>
      </c>
      <c r="G244" s="10">
        <v>1E-8</v>
      </c>
      <c r="H244" s="10">
        <v>1E-8</v>
      </c>
      <c r="I244" s="10">
        <v>1E-8</v>
      </c>
      <c r="J244" s="10">
        <v>0.21062612999999999</v>
      </c>
      <c r="K244" s="10">
        <v>0.86206894000000001</v>
      </c>
      <c r="L244" s="10">
        <v>0.20850315</v>
      </c>
      <c r="M244" s="10">
        <v>0.25246081999999997</v>
      </c>
      <c r="N244" s="10">
        <v>0.30383160999999997</v>
      </c>
      <c r="O244">
        <v>1.12359546</v>
      </c>
    </row>
    <row r="245" spans="1:15" x14ac:dyDescent="0.25">
      <c r="A245" s="9">
        <v>243</v>
      </c>
      <c r="B245" s="36">
        <f t="shared" si="3"/>
        <v>44804</v>
      </c>
      <c r="C245" s="9">
        <v>243</v>
      </c>
      <c r="D245" s="10">
        <v>1E-8</v>
      </c>
      <c r="E245" s="10">
        <v>1E-8</v>
      </c>
      <c r="F245" s="10">
        <v>1E-8</v>
      </c>
      <c r="G245" s="10">
        <v>1E-8</v>
      </c>
      <c r="H245" s="10">
        <v>1E-8</v>
      </c>
      <c r="I245" s="10">
        <v>1E-8</v>
      </c>
      <c r="J245" s="10">
        <v>0.21062612999999999</v>
      </c>
      <c r="K245" s="10">
        <v>0.86206894000000001</v>
      </c>
      <c r="L245" s="10">
        <v>0.20850315</v>
      </c>
      <c r="M245" s="10">
        <v>0.25246081999999997</v>
      </c>
      <c r="N245" s="10">
        <v>0.30383160999999997</v>
      </c>
      <c r="O245">
        <v>1.12359546</v>
      </c>
    </row>
    <row r="246" spans="1:15" x14ac:dyDescent="0.25">
      <c r="A246" s="9">
        <v>244</v>
      </c>
      <c r="B246" s="36">
        <f t="shared" si="3"/>
        <v>44805</v>
      </c>
      <c r="C246" s="9">
        <v>244</v>
      </c>
      <c r="D246" s="10">
        <v>1E-8</v>
      </c>
      <c r="E246" s="10">
        <v>1E-8</v>
      </c>
      <c r="F246" s="10">
        <v>1E-8</v>
      </c>
      <c r="G246" s="10">
        <v>1E-8</v>
      </c>
      <c r="H246" s="10">
        <v>1E-8</v>
      </c>
      <c r="I246" s="10">
        <v>1E-8</v>
      </c>
      <c r="J246" s="10">
        <v>0.23997824000000001</v>
      </c>
      <c r="K246" s="10">
        <v>0.77586204999999997</v>
      </c>
      <c r="L246" s="10">
        <v>0.22937738999999999</v>
      </c>
      <c r="M246" s="10">
        <v>0.27773586</v>
      </c>
      <c r="N246" s="10">
        <v>0.33424963000000002</v>
      </c>
      <c r="O246">
        <v>1E-8</v>
      </c>
    </row>
    <row r="247" spans="1:15" x14ac:dyDescent="0.25">
      <c r="A247" s="9">
        <v>245</v>
      </c>
      <c r="B247" s="36">
        <f t="shared" si="3"/>
        <v>44806</v>
      </c>
      <c r="C247" s="9">
        <v>245</v>
      </c>
      <c r="D247" s="10">
        <v>1E-8</v>
      </c>
      <c r="E247" s="10">
        <v>1E-8</v>
      </c>
      <c r="F247" s="10">
        <v>1E-8</v>
      </c>
      <c r="G247" s="10">
        <v>1E-8</v>
      </c>
      <c r="H247" s="10">
        <v>1E-8</v>
      </c>
      <c r="I247" s="10">
        <v>1E-8</v>
      </c>
      <c r="J247" s="10">
        <v>0.23997824000000001</v>
      </c>
      <c r="K247" s="10">
        <v>0.77586204999999997</v>
      </c>
      <c r="L247" s="10">
        <v>0.22937738999999999</v>
      </c>
      <c r="M247" s="10">
        <v>0.27773586</v>
      </c>
      <c r="N247" s="10">
        <v>0.33424963000000002</v>
      </c>
      <c r="O247">
        <v>1E-8</v>
      </c>
    </row>
    <row r="248" spans="1:15" x14ac:dyDescent="0.25">
      <c r="A248" s="9">
        <v>246</v>
      </c>
      <c r="B248" s="36">
        <f t="shared" si="3"/>
        <v>44807</v>
      </c>
      <c r="C248" s="9">
        <v>246</v>
      </c>
      <c r="D248" s="10">
        <v>1E-8</v>
      </c>
      <c r="E248" s="10">
        <v>1E-8</v>
      </c>
      <c r="F248" s="10">
        <v>1E-8</v>
      </c>
      <c r="G248" s="10">
        <v>1E-8</v>
      </c>
      <c r="H248" s="10">
        <v>1E-8</v>
      </c>
      <c r="I248" s="10">
        <v>1E-8</v>
      </c>
      <c r="J248" s="10">
        <v>0.23997824000000001</v>
      </c>
      <c r="K248" s="10">
        <v>0.77586204999999997</v>
      </c>
      <c r="L248" s="10">
        <v>0.22937738999999999</v>
      </c>
      <c r="M248" s="10">
        <v>0.27773586</v>
      </c>
      <c r="N248" s="10">
        <v>1E-8</v>
      </c>
      <c r="O248">
        <v>1E-8</v>
      </c>
    </row>
    <row r="249" spans="1:15" x14ac:dyDescent="0.25">
      <c r="A249" s="9">
        <v>247</v>
      </c>
      <c r="B249" s="36">
        <f t="shared" si="3"/>
        <v>44808</v>
      </c>
      <c r="C249" s="9">
        <v>247</v>
      </c>
      <c r="D249" s="10">
        <v>1E-8</v>
      </c>
      <c r="E249" s="10">
        <v>1E-8</v>
      </c>
      <c r="F249" s="10">
        <v>1E-8</v>
      </c>
      <c r="G249" s="10">
        <v>1E-8</v>
      </c>
      <c r="H249" s="10">
        <v>1E-8</v>
      </c>
      <c r="I249" s="10">
        <v>1E-8</v>
      </c>
      <c r="J249" s="10">
        <v>0.23997824000000001</v>
      </c>
      <c r="K249" s="10">
        <v>0.77586204999999997</v>
      </c>
      <c r="L249" s="10">
        <v>0.22937738999999999</v>
      </c>
      <c r="M249" s="10">
        <v>1E-8</v>
      </c>
      <c r="N249" s="10">
        <v>1E-8</v>
      </c>
      <c r="O249">
        <v>1E-8</v>
      </c>
    </row>
    <row r="250" spans="1:15" x14ac:dyDescent="0.25">
      <c r="A250" s="9">
        <v>248</v>
      </c>
      <c r="B250" s="36">
        <f t="shared" si="3"/>
        <v>44809</v>
      </c>
      <c r="C250" s="9">
        <v>248</v>
      </c>
      <c r="D250" s="10">
        <v>1E-8</v>
      </c>
      <c r="E250" s="10">
        <v>1E-8</v>
      </c>
      <c r="F250" s="10">
        <v>1E-8</v>
      </c>
      <c r="G250" s="10">
        <v>1E-8</v>
      </c>
      <c r="H250" s="10">
        <v>1E-8</v>
      </c>
      <c r="I250" s="10">
        <v>1E-8</v>
      </c>
      <c r="J250" s="10">
        <v>0.23997824000000001</v>
      </c>
      <c r="K250" s="10">
        <v>0.77586204999999997</v>
      </c>
      <c r="L250" s="10">
        <v>0.22937738999999999</v>
      </c>
      <c r="M250" s="10">
        <v>0.27773586</v>
      </c>
      <c r="N250" s="10">
        <v>0.33424963000000002</v>
      </c>
      <c r="O250">
        <v>1E-8</v>
      </c>
    </row>
    <row r="251" spans="1:15" x14ac:dyDescent="0.25">
      <c r="A251" s="9">
        <v>249</v>
      </c>
      <c r="B251" s="36">
        <f t="shared" si="3"/>
        <v>44810</v>
      </c>
      <c r="C251" s="9">
        <v>249</v>
      </c>
      <c r="D251" s="10">
        <v>1E-8</v>
      </c>
      <c r="E251" s="10">
        <v>1E-8</v>
      </c>
      <c r="F251" s="10">
        <v>1E-8</v>
      </c>
      <c r="G251" s="10">
        <v>1E-8</v>
      </c>
      <c r="H251" s="10">
        <v>1E-8</v>
      </c>
      <c r="I251" s="10">
        <v>1E-8</v>
      </c>
      <c r="J251" s="10">
        <v>0.23997824000000001</v>
      </c>
      <c r="K251" s="10">
        <v>0.77586204999999997</v>
      </c>
      <c r="L251" s="10">
        <v>0.22937738999999999</v>
      </c>
      <c r="M251" s="10">
        <v>0.27773586</v>
      </c>
      <c r="N251" s="10">
        <v>0.33424963000000002</v>
      </c>
      <c r="O251">
        <v>1E-8</v>
      </c>
    </row>
    <row r="252" spans="1:15" x14ac:dyDescent="0.25">
      <c r="A252" s="9">
        <v>250</v>
      </c>
      <c r="B252" s="36">
        <f t="shared" si="3"/>
        <v>44811</v>
      </c>
      <c r="C252" s="9">
        <v>250</v>
      </c>
      <c r="D252" s="10">
        <v>1E-8</v>
      </c>
      <c r="E252" s="10">
        <v>1E-8</v>
      </c>
      <c r="F252" s="10">
        <v>1E-8</v>
      </c>
      <c r="G252" s="10">
        <v>1E-8</v>
      </c>
      <c r="H252" s="10">
        <v>1E-8</v>
      </c>
      <c r="I252" s="10">
        <v>1E-8</v>
      </c>
      <c r="J252" s="10">
        <v>0.23997824000000001</v>
      </c>
      <c r="K252" s="10">
        <v>0.77586204999999997</v>
      </c>
      <c r="L252" s="10">
        <v>0.22937738999999999</v>
      </c>
      <c r="M252" s="10">
        <v>0.27773586</v>
      </c>
      <c r="N252" s="10">
        <v>0.33424963000000002</v>
      </c>
      <c r="O252">
        <v>1E-8</v>
      </c>
    </row>
    <row r="253" spans="1:15" x14ac:dyDescent="0.25">
      <c r="A253" s="9">
        <v>251</v>
      </c>
      <c r="B253" s="36">
        <f t="shared" si="3"/>
        <v>44812</v>
      </c>
      <c r="C253" s="9">
        <v>251</v>
      </c>
      <c r="D253" s="10">
        <v>1E-8</v>
      </c>
      <c r="E253" s="10">
        <v>1E-8</v>
      </c>
      <c r="F253" s="10">
        <v>1E-8</v>
      </c>
      <c r="G253" s="10">
        <v>1E-8</v>
      </c>
      <c r="H253" s="10">
        <v>1E-8</v>
      </c>
      <c r="I253" s="10">
        <v>1E-8</v>
      </c>
      <c r="J253" s="10">
        <v>0.23997824000000001</v>
      </c>
      <c r="K253" s="10">
        <v>0.77586204999999997</v>
      </c>
      <c r="L253" s="10">
        <v>0.22937738999999999</v>
      </c>
      <c r="M253" s="10">
        <v>0.27773586</v>
      </c>
      <c r="N253" s="10">
        <v>0.33424963000000002</v>
      </c>
      <c r="O253">
        <v>1E-8</v>
      </c>
    </row>
    <row r="254" spans="1:15" x14ac:dyDescent="0.25">
      <c r="A254" s="9">
        <v>252</v>
      </c>
      <c r="B254" s="36">
        <f t="shared" si="3"/>
        <v>44813</v>
      </c>
      <c r="C254" s="9">
        <v>252</v>
      </c>
      <c r="D254" s="10">
        <v>1E-8</v>
      </c>
      <c r="E254" s="10">
        <v>1E-8</v>
      </c>
      <c r="F254" s="10">
        <v>1E-8</v>
      </c>
      <c r="G254" s="10">
        <v>1E-8</v>
      </c>
      <c r="H254" s="10">
        <v>1E-8</v>
      </c>
      <c r="I254" s="10">
        <v>1E-8</v>
      </c>
      <c r="J254" s="10">
        <v>0.23997824000000001</v>
      </c>
      <c r="K254" s="10">
        <v>0.77586204999999997</v>
      </c>
      <c r="L254" s="10">
        <v>0.22937738999999999</v>
      </c>
      <c r="M254" s="10">
        <v>0.27773586</v>
      </c>
      <c r="N254" s="10">
        <v>0.33424963000000002</v>
      </c>
      <c r="O254">
        <v>1E-8</v>
      </c>
    </row>
    <row r="255" spans="1:15" x14ac:dyDescent="0.25">
      <c r="A255" s="9">
        <v>253</v>
      </c>
      <c r="B255" s="36">
        <f t="shared" si="3"/>
        <v>44814</v>
      </c>
      <c r="C255" s="9">
        <v>253</v>
      </c>
      <c r="D255" s="10">
        <v>1E-8</v>
      </c>
      <c r="E255" s="10">
        <v>1E-8</v>
      </c>
      <c r="F255" s="10">
        <v>1E-8</v>
      </c>
      <c r="G255" s="10">
        <v>1E-8</v>
      </c>
      <c r="H255" s="10">
        <v>1E-8</v>
      </c>
      <c r="I255" s="10">
        <v>1E-8</v>
      </c>
      <c r="J255" s="10">
        <v>0.23997824000000001</v>
      </c>
      <c r="K255" s="10">
        <v>0.77586204999999997</v>
      </c>
      <c r="L255" s="10">
        <v>0.22937738999999999</v>
      </c>
      <c r="M255" s="10">
        <v>0.27773586</v>
      </c>
      <c r="N255" s="10">
        <v>1E-8</v>
      </c>
      <c r="O255">
        <v>1E-8</v>
      </c>
    </row>
    <row r="256" spans="1:15" x14ac:dyDescent="0.25">
      <c r="A256" s="9">
        <v>254</v>
      </c>
      <c r="B256" s="36">
        <f t="shared" si="3"/>
        <v>44815</v>
      </c>
      <c r="C256" s="9">
        <v>254</v>
      </c>
      <c r="D256" s="10">
        <v>1E-8</v>
      </c>
      <c r="E256" s="10">
        <v>1E-8</v>
      </c>
      <c r="F256" s="10">
        <v>1E-8</v>
      </c>
      <c r="G256" s="10">
        <v>1E-8</v>
      </c>
      <c r="H256" s="10">
        <v>1E-8</v>
      </c>
      <c r="I256" s="10">
        <v>1E-8</v>
      </c>
      <c r="J256" s="10">
        <v>0.23997824000000001</v>
      </c>
      <c r="K256" s="10">
        <v>0.77586204999999997</v>
      </c>
      <c r="L256" s="10">
        <v>0.22937738999999999</v>
      </c>
      <c r="M256" s="10">
        <v>1E-8</v>
      </c>
      <c r="N256" s="10">
        <v>1E-8</v>
      </c>
      <c r="O256">
        <v>1E-8</v>
      </c>
    </row>
    <row r="257" spans="1:15" x14ac:dyDescent="0.25">
      <c r="A257" s="9">
        <v>255</v>
      </c>
      <c r="B257" s="36">
        <f t="shared" si="3"/>
        <v>44816</v>
      </c>
      <c r="C257" s="9">
        <v>255</v>
      </c>
      <c r="D257" s="10">
        <v>1E-8</v>
      </c>
      <c r="E257" s="10">
        <v>1E-8</v>
      </c>
      <c r="F257" s="10">
        <v>1E-8</v>
      </c>
      <c r="G257" s="10">
        <v>1E-8</v>
      </c>
      <c r="H257" s="10">
        <v>1E-8</v>
      </c>
      <c r="I257" s="10">
        <v>1E-8</v>
      </c>
      <c r="J257" s="10">
        <v>0.23997824000000001</v>
      </c>
      <c r="K257" s="10">
        <v>0.77586204999999997</v>
      </c>
      <c r="L257" s="10">
        <v>0.22937738999999999</v>
      </c>
      <c r="M257" s="10">
        <v>0.27773586</v>
      </c>
      <c r="N257" s="10">
        <v>0.33424963000000002</v>
      </c>
      <c r="O257">
        <v>1E-8</v>
      </c>
    </row>
    <row r="258" spans="1:15" x14ac:dyDescent="0.25">
      <c r="A258" s="9">
        <v>256</v>
      </c>
      <c r="B258" s="36">
        <f t="shared" si="3"/>
        <v>44817</v>
      </c>
      <c r="C258" s="9">
        <v>256</v>
      </c>
      <c r="D258" s="10">
        <v>1E-8</v>
      </c>
      <c r="E258" s="10">
        <v>1E-8</v>
      </c>
      <c r="F258" s="10">
        <v>1E-8</v>
      </c>
      <c r="G258" s="10">
        <v>1E-8</v>
      </c>
      <c r="H258" s="10">
        <v>1E-8</v>
      </c>
      <c r="I258" s="10">
        <v>1E-8</v>
      </c>
      <c r="J258" s="10">
        <v>0.23997824000000001</v>
      </c>
      <c r="K258" s="10">
        <v>0.77586204999999997</v>
      </c>
      <c r="L258" s="10">
        <v>0.22937738999999999</v>
      </c>
      <c r="M258" s="10">
        <v>0.27773586</v>
      </c>
      <c r="N258" s="10">
        <v>0.33424963000000002</v>
      </c>
      <c r="O258">
        <v>1E-8</v>
      </c>
    </row>
    <row r="259" spans="1:15" x14ac:dyDescent="0.25">
      <c r="A259" s="9">
        <v>257</v>
      </c>
      <c r="B259" s="36">
        <f t="shared" si="3"/>
        <v>44818</v>
      </c>
      <c r="C259" s="9">
        <v>257</v>
      </c>
      <c r="D259" s="10">
        <v>1E-8</v>
      </c>
      <c r="E259" s="10">
        <v>1E-8</v>
      </c>
      <c r="F259" s="10">
        <v>1E-8</v>
      </c>
      <c r="G259" s="10">
        <v>1E-8</v>
      </c>
      <c r="H259" s="10">
        <v>1E-8</v>
      </c>
      <c r="I259" s="10">
        <v>1E-8</v>
      </c>
      <c r="J259" s="10">
        <v>0.23997824000000001</v>
      </c>
      <c r="K259" s="10">
        <v>0.77586204999999997</v>
      </c>
      <c r="L259" s="10">
        <v>0.22937738999999999</v>
      </c>
      <c r="M259" s="10">
        <v>0.27773586</v>
      </c>
      <c r="N259" s="10">
        <v>0.33424963000000002</v>
      </c>
      <c r="O259">
        <v>1E-8</v>
      </c>
    </row>
    <row r="260" spans="1:15" x14ac:dyDescent="0.25">
      <c r="A260" s="9">
        <v>258</v>
      </c>
      <c r="B260" s="36">
        <f t="shared" si="3"/>
        <v>44819</v>
      </c>
      <c r="C260" s="9">
        <v>258</v>
      </c>
      <c r="D260" s="10">
        <v>1E-8</v>
      </c>
      <c r="E260" s="10">
        <v>1E-8</v>
      </c>
      <c r="F260" s="10">
        <v>1E-8</v>
      </c>
      <c r="G260" s="10">
        <v>1E-8</v>
      </c>
      <c r="H260" s="10">
        <v>1E-8</v>
      </c>
      <c r="I260" s="10">
        <v>1E-8</v>
      </c>
      <c r="J260" s="10">
        <v>0.23997824000000001</v>
      </c>
      <c r="K260" s="10">
        <v>0.77586204999999997</v>
      </c>
      <c r="L260" s="10">
        <v>0.22937738999999999</v>
      </c>
      <c r="M260" s="10">
        <v>0.27773586</v>
      </c>
      <c r="N260" s="10">
        <v>0.33424963000000002</v>
      </c>
      <c r="O260">
        <v>1E-8</v>
      </c>
    </row>
    <row r="261" spans="1:15" x14ac:dyDescent="0.25">
      <c r="A261" s="9">
        <v>259</v>
      </c>
      <c r="B261" s="36">
        <f t="shared" ref="B261:B324" si="4">B260+1</f>
        <v>44820</v>
      </c>
      <c r="C261" s="9">
        <v>259</v>
      </c>
      <c r="D261" s="10">
        <v>1E-8</v>
      </c>
      <c r="E261" s="10">
        <v>1E-8</v>
      </c>
      <c r="F261" s="10">
        <v>1E-8</v>
      </c>
      <c r="G261" s="10">
        <v>1E-8</v>
      </c>
      <c r="H261" s="10">
        <v>1E-8</v>
      </c>
      <c r="I261" s="10">
        <v>1E-8</v>
      </c>
      <c r="J261" s="10">
        <v>0.23997824000000001</v>
      </c>
      <c r="K261" s="10">
        <v>0.77586204999999997</v>
      </c>
      <c r="L261" s="10">
        <v>0.22937738999999999</v>
      </c>
      <c r="M261" s="10">
        <v>0.27773586</v>
      </c>
      <c r="N261" s="10">
        <v>0.33424963000000002</v>
      </c>
      <c r="O261">
        <v>1E-8</v>
      </c>
    </row>
    <row r="262" spans="1:15" x14ac:dyDescent="0.25">
      <c r="A262" s="9">
        <v>260</v>
      </c>
      <c r="B262" s="36">
        <f t="shared" si="4"/>
        <v>44821</v>
      </c>
      <c r="C262" s="9">
        <v>260</v>
      </c>
      <c r="D262" s="10">
        <v>1E-8</v>
      </c>
      <c r="E262" s="10">
        <v>1E-8</v>
      </c>
      <c r="F262" s="10">
        <v>1E-8</v>
      </c>
      <c r="G262" s="10">
        <v>1E-8</v>
      </c>
      <c r="H262" s="10">
        <v>1E-8</v>
      </c>
      <c r="I262" s="10">
        <v>1E-8</v>
      </c>
      <c r="J262" s="10">
        <v>0.23997824000000001</v>
      </c>
      <c r="K262" s="10">
        <v>0.77586204999999997</v>
      </c>
      <c r="L262" s="10">
        <v>0.22937738999999999</v>
      </c>
      <c r="M262" s="10">
        <v>0.27773586</v>
      </c>
      <c r="N262" s="10">
        <v>1E-8</v>
      </c>
      <c r="O262">
        <v>1E-8</v>
      </c>
    </row>
    <row r="263" spans="1:15" x14ac:dyDescent="0.25">
      <c r="A263" s="9">
        <v>261</v>
      </c>
      <c r="B263" s="36">
        <f t="shared" si="4"/>
        <v>44822</v>
      </c>
      <c r="C263" s="9">
        <v>261</v>
      </c>
      <c r="D263" s="10">
        <v>1E-8</v>
      </c>
      <c r="E263" s="10">
        <v>1E-8</v>
      </c>
      <c r="F263" s="10">
        <v>1E-8</v>
      </c>
      <c r="G263" s="10">
        <v>1E-8</v>
      </c>
      <c r="H263" s="10">
        <v>1E-8</v>
      </c>
      <c r="I263" s="10">
        <v>1E-8</v>
      </c>
      <c r="J263" s="10">
        <v>0.23997824000000001</v>
      </c>
      <c r="K263" s="10">
        <v>0.77586204999999997</v>
      </c>
      <c r="L263" s="10">
        <v>0.22937738999999999</v>
      </c>
      <c r="M263" s="10">
        <v>1E-8</v>
      </c>
      <c r="N263" s="10">
        <v>1E-8</v>
      </c>
      <c r="O263">
        <v>1E-8</v>
      </c>
    </row>
    <row r="264" spans="1:15" x14ac:dyDescent="0.25">
      <c r="A264" s="9">
        <v>262</v>
      </c>
      <c r="B264" s="36">
        <f t="shared" si="4"/>
        <v>44823</v>
      </c>
      <c r="C264" s="9">
        <v>262</v>
      </c>
      <c r="D264" s="10">
        <v>1E-8</v>
      </c>
      <c r="E264" s="10">
        <v>1E-8</v>
      </c>
      <c r="F264" s="10">
        <v>1E-8</v>
      </c>
      <c r="G264" s="10">
        <v>1E-8</v>
      </c>
      <c r="H264" s="10">
        <v>1E-8</v>
      </c>
      <c r="I264" s="10">
        <v>1E-8</v>
      </c>
      <c r="J264" s="10">
        <v>0.23997824000000001</v>
      </c>
      <c r="K264" s="10">
        <v>0.77586204999999997</v>
      </c>
      <c r="L264" s="10">
        <v>0.22937738999999999</v>
      </c>
      <c r="M264" s="10">
        <v>0.27773586</v>
      </c>
      <c r="N264" s="10">
        <v>0.33424963000000002</v>
      </c>
      <c r="O264">
        <v>1E-8</v>
      </c>
    </row>
    <row r="265" spans="1:15" x14ac:dyDescent="0.25">
      <c r="A265" s="9">
        <v>263</v>
      </c>
      <c r="B265" s="36">
        <f t="shared" si="4"/>
        <v>44824</v>
      </c>
      <c r="C265" s="9">
        <v>263</v>
      </c>
      <c r="D265" s="10">
        <v>1E-8</v>
      </c>
      <c r="E265" s="10">
        <v>1E-8</v>
      </c>
      <c r="F265" s="10">
        <v>1E-8</v>
      </c>
      <c r="G265" s="10">
        <v>1E-8</v>
      </c>
      <c r="H265" s="10">
        <v>1E-8</v>
      </c>
      <c r="I265" s="10">
        <v>1E-8</v>
      </c>
      <c r="J265" s="10">
        <v>0.23997824000000001</v>
      </c>
      <c r="K265" s="10">
        <v>0.77586204999999997</v>
      </c>
      <c r="L265" s="10">
        <v>0.22937738999999999</v>
      </c>
      <c r="M265" s="10">
        <v>0.27773586</v>
      </c>
      <c r="N265" s="10">
        <v>0.33424963000000002</v>
      </c>
      <c r="O265">
        <v>1E-8</v>
      </c>
    </row>
    <row r="266" spans="1:15" x14ac:dyDescent="0.25">
      <c r="A266" s="9">
        <v>264</v>
      </c>
      <c r="B266" s="36">
        <f t="shared" si="4"/>
        <v>44825</v>
      </c>
      <c r="C266" s="9">
        <v>264</v>
      </c>
      <c r="D266" s="10">
        <v>1E-8</v>
      </c>
      <c r="E266" s="10">
        <v>1E-8</v>
      </c>
      <c r="F266" s="10">
        <v>1E-8</v>
      </c>
      <c r="G266" s="10">
        <v>1E-8</v>
      </c>
      <c r="H266" s="10">
        <v>1E-8</v>
      </c>
      <c r="I266" s="10">
        <v>1E-8</v>
      </c>
      <c r="J266" s="10">
        <v>0.23997824000000001</v>
      </c>
      <c r="K266" s="10">
        <v>0.77586204999999997</v>
      </c>
      <c r="L266" s="10">
        <v>0.22937738999999999</v>
      </c>
      <c r="M266" s="10">
        <v>0.27773586</v>
      </c>
      <c r="N266" s="10">
        <v>0.33424963000000002</v>
      </c>
      <c r="O266">
        <v>1E-8</v>
      </c>
    </row>
    <row r="267" spans="1:15" x14ac:dyDescent="0.25">
      <c r="A267" s="9">
        <v>265</v>
      </c>
      <c r="B267" s="36">
        <f t="shared" si="4"/>
        <v>44826</v>
      </c>
      <c r="C267" s="9">
        <v>265</v>
      </c>
      <c r="D267" s="10">
        <v>1E-8</v>
      </c>
      <c r="E267" s="10">
        <v>1E-8</v>
      </c>
      <c r="F267" s="10">
        <v>1E-8</v>
      </c>
      <c r="G267" s="10">
        <v>1E-8</v>
      </c>
      <c r="H267" s="10">
        <v>1E-8</v>
      </c>
      <c r="I267" s="10">
        <v>1E-8</v>
      </c>
      <c r="J267" s="10">
        <v>0.23997824000000001</v>
      </c>
      <c r="K267" s="10">
        <v>0.77586204999999997</v>
      </c>
      <c r="L267" s="10">
        <v>0.22937738999999999</v>
      </c>
      <c r="M267" s="10">
        <v>0.27773586</v>
      </c>
      <c r="N267" s="10">
        <v>0.33424963000000002</v>
      </c>
      <c r="O267">
        <v>1E-8</v>
      </c>
    </row>
    <row r="268" spans="1:15" x14ac:dyDescent="0.25">
      <c r="A268" s="9">
        <v>266</v>
      </c>
      <c r="B268" s="36">
        <f t="shared" si="4"/>
        <v>44827</v>
      </c>
      <c r="C268" s="9">
        <v>266</v>
      </c>
      <c r="D268" s="10">
        <v>1E-8</v>
      </c>
      <c r="E268" s="10">
        <v>1E-8</v>
      </c>
      <c r="F268" s="10">
        <v>1E-8</v>
      </c>
      <c r="G268" s="10">
        <v>1E-8</v>
      </c>
      <c r="H268" s="10">
        <v>1E-8</v>
      </c>
      <c r="I268" s="10">
        <v>1E-8</v>
      </c>
      <c r="J268" s="10">
        <v>0.23997824000000001</v>
      </c>
      <c r="K268" s="10">
        <v>0.77586204999999997</v>
      </c>
      <c r="L268" s="10">
        <v>0.22937738999999999</v>
      </c>
      <c r="M268" s="10">
        <v>0.27773586</v>
      </c>
      <c r="N268" s="10">
        <v>0.33424963000000002</v>
      </c>
      <c r="O268">
        <v>1E-8</v>
      </c>
    </row>
    <row r="269" spans="1:15" x14ac:dyDescent="0.25">
      <c r="A269" s="9">
        <v>267</v>
      </c>
      <c r="B269" s="36">
        <f t="shared" si="4"/>
        <v>44828</v>
      </c>
      <c r="C269" s="9">
        <v>267</v>
      </c>
      <c r="D269" s="10">
        <v>1E-8</v>
      </c>
      <c r="E269" s="10">
        <v>1E-8</v>
      </c>
      <c r="F269" s="10">
        <v>1E-8</v>
      </c>
      <c r="G269" s="10">
        <v>1E-8</v>
      </c>
      <c r="H269" s="10">
        <v>1E-8</v>
      </c>
      <c r="I269" s="10">
        <v>1E-8</v>
      </c>
      <c r="J269" s="10">
        <v>0.23997824000000001</v>
      </c>
      <c r="K269" s="10">
        <v>0.77586204999999997</v>
      </c>
      <c r="L269" s="10">
        <v>0.22937738999999999</v>
      </c>
      <c r="M269" s="10">
        <v>0.27773586</v>
      </c>
      <c r="N269" s="10">
        <v>1E-8</v>
      </c>
      <c r="O269">
        <v>1E-8</v>
      </c>
    </row>
    <row r="270" spans="1:15" x14ac:dyDescent="0.25">
      <c r="A270" s="9">
        <v>268</v>
      </c>
      <c r="B270" s="36">
        <f t="shared" si="4"/>
        <v>44829</v>
      </c>
      <c r="C270" s="9">
        <v>268</v>
      </c>
      <c r="D270" s="10">
        <v>1E-8</v>
      </c>
      <c r="E270" s="10">
        <v>1E-8</v>
      </c>
      <c r="F270" s="10">
        <v>1E-8</v>
      </c>
      <c r="G270" s="10">
        <v>1E-8</v>
      </c>
      <c r="H270" s="10">
        <v>1E-8</v>
      </c>
      <c r="I270" s="10">
        <v>1E-8</v>
      </c>
      <c r="J270" s="10">
        <v>0.23997824000000001</v>
      </c>
      <c r="K270" s="10">
        <v>0.77586204999999997</v>
      </c>
      <c r="L270" s="10">
        <v>0.22937738999999999</v>
      </c>
      <c r="M270" s="10">
        <v>1E-8</v>
      </c>
      <c r="N270" s="10">
        <v>1E-8</v>
      </c>
      <c r="O270">
        <v>1E-8</v>
      </c>
    </row>
    <row r="271" spans="1:15" x14ac:dyDescent="0.25">
      <c r="A271" s="9">
        <v>269</v>
      </c>
      <c r="B271" s="36">
        <f t="shared" si="4"/>
        <v>44830</v>
      </c>
      <c r="C271" s="9">
        <v>269</v>
      </c>
      <c r="D271" s="10">
        <v>1E-8</v>
      </c>
      <c r="E271" s="10">
        <v>1E-8</v>
      </c>
      <c r="F271" s="10">
        <v>1E-8</v>
      </c>
      <c r="G271" s="10">
        <v>1E-8</v>
      </c>
      <c r="H271" s="10">
        <v>1E-8</v>
      </c>
      <c r="I271" s="10">
        <v>1E-8</v>
      </c>
      <c r="J271" s="10">
        <v>0.23997824000000001</v>
      </c>
      <c r="K271" s="10">
        <v>0.77586204999999997</v>
      </c>
      <c r="L271" s="10">
        <v>0.22937738999999999</v>
      </c>
      <c r="M271" s="10">
        <v>0.27773586</v>
      </c>
      <c r="N271" s="10">
        <v>0.33424963000000002</v>
      </c>
      <c r="O271">
        <v>1E-8</v>
      </c>
    </row>
    <row r="272" spans="1:15" x14ac:dyDescent="0.25">
      <c r="A272" s="9">
        <v>270</v>
      </c>
      <c r="B272" s="36">
        <f t="shared" si="4"/>
        <v>44831</v>
      </c>
      <c r="C272" s="9">
        <v>270</v>
      </c>
      <c r="D272" s="10">
        <v>1E-8</v>
      </c>
      <c r="E272" s="10">
        <v>1E-8</v>
      </c>
      <c r="F272" s="10">
        <v>1E-8</v>
      </c>
      <c r="G272" s="10">
        <v>1E-8</v>
      </c>
      <c r="H272" s="10">
        <v>1E-8</v>
      </c>
      <c r="I272" s="10">
        <v>1E-8</v>
      </c>
      <c r="J272" s="10">
        <v>0.23997824000000001</v>
      </c>
      <c r="K272" s="10">
        <v>0.77586204999999997</v>
      </c>
      <c r="L272" s="10">
        <v>0.22937738999999999</v>
      </c>
      <c r="M272" s="10">
        <v>0.27773586</v>
      </c>
      <c r="N272" s="10">
        <v>0.33424963000000002</v>
      </c>
      <c r="O272">
        <v>1E-8</v>
      </c>
    </row>
    <row r="273" spans="1:15" x14ac:dyDescent="0.25">
      <c r="A273" s="9">
        <v>271</v>
      </c>
      <c r="B273" s="36">
        <f t="shared" si="4"/>
        <v>44832</v>
      </c>
      <c r="C273" s="9">
        <v>271</v>
      </c>
      <c r="D273" s="10">
        <v>1E-8</v>
      </c>
      <c r="E273" s="10">
        <v>1E-8</v>
      </c>
      <c r="F273" s="10">
        <v>1E-8</v>
      </c>
      <c r="G273" s="10">
        <v>1E-8</v>
      </c>
      <c r="H273" s="10">
        <v>1E-8</v>
      </c>
      <c r="I273" s="10">
        <v>1E-8</v>
      </c>
      <c r="J273" s="10">
        <v>0.23997824000000001</v>
      </c>
      <c r="K273" s="10">
        <v>0.77586204999999997</v>
      </c>
      <c r="L273" s="10">
        <v>0.22937738999999999</v>
      </c>
      <c r="M273" s="10">
        <v>0.27773586</v>
      </c>
      <c r="N273" s="10">
        <v>0.33424963000000002</v>
      </c>
      <c r="O273">
        <v>1E-8</v>
      </c>
    </row>
    <row r="274" spans="1:15" x14ac:dyDescent="0.25">
      <c r="A274" s="9">
        <v>272</v>
      </c>
      <c r="B274" s="36">
        <f t="shared" si="4"/>
        <v>44833</v>
      </c>
      <c r="C274" s="9">
        <v>272</v>
      </c>
      <c r="D274" s="10">
        <v>1E-8</v>
      </c>
      <c r="E274" s="10">
        <v>1E-8</v>
      </c>
      <c r="F274" s="10">
        <v>1E-8</v>
      </c>
      <c r="G274" s="10">
        <v>1E-8</v>
      </c>
      <c r="H274" s="10">
        <v>1E-8</v>
      </c>
      <c r="I274" s="10">
        <v>1E-8</v>
      </c>
      <c r="J274" s="10">
        <v>0.23997824000000001</v>
      </c>
      <c r="K274" s="10">
        <v>0.77586204999999997</v>
      </c>
      <c r="L274" s="10">
        <v>0.22937738999999999</v>
      </c>
      <c r="M274" s="10">
        <v>0.27773586</v>
      </c>
      <c r="N274" s="10">
        <v>0.33424963000000002</v>
      </c>
      <c r="O274">
        <v>1E-8</v>
      </c>
    </row>
    <row r="275" spans="1:15" x14ac:dyDescent="0.25">
      <c r="A275" s="9">
        <v>273</v>
      </c>
      <c r="B275" s="36">
        <f t="shared" si="4"/>
        <v>44834</v>
      </c>
      <c r="C275" s="9">
        <v>273</v>
      </c>
      <c r="D275" s="10">
        <v>1E-8</v>
      </c>
      <c r="E275" s="10">
        <v>1E-8</v>
      </c>
      <c r="F275" s="10">
        <v>1E-8</v>
      </c>
      <c r="G275" s="10">
        <v>1E-8</v>
      </c>
      <c r="H275" s="10">
        <v>1E-8</v>
      </c>
      <c r="I275" s="10">
        <v>1E-8</v>
      </c>
      <c r="J275" s="10">
        <v>0.23997824000000001</v>
      </c>
      <c r="K275" s="10">
        <v>0.77586204999999997</v>
      </c>
      <c r="L275" s="10">
        <v>0.22937738999999999</v>
      </c>
      <c r="M275" s="10">
        <v>0.27773586</v>
      </c>
      <c r="N275" s="10">
        <v>0.33424963000000002</v>
      </c>
      <c r="O275">
        <v>1E-8</v>
      </c>
    </row>
    <row r="276" spans="1:15" x14ac:dyDescent="0.25">
      <c r="A276" s="9">
        <v>274</v>
      </c>
      <c r="B276" s="36">
        <f t="shared" si="4"/>
        <v>44835</v>
      </c>
      <c r="C276" s="9">
        <v>274</v>
      </c>
      <c r="D276" s="10">
        <v>1E-8</v>
      </c>
      <c r="E276" s="10">
        <v>1E-8</v>
      </c>
      <c r="F276" s="10">
        <v>1E-8</v>
      </c>
      <c r="G276" s="10">
        <v>1E-8</v>
      </c>
      <c r="H276" s="10">
        <v>1E-8</v>
      </c>
      <c r="I276" s="10">
        <v>1E-8</v>
      </c>
      <c r="J276" s="10">
        <v>0.26221468999999997</v>
      </c>
      <c r="K276" s="10">
        <v>1E-8</v>
      </c>
      <c r="L276" s="10">
        <v>0.2446846</v>
      </c>
      <c r="M276" s="10">
        <v>0.29627021999999997</v>
      </c>
      <c r="N276" s="10">
        <v>1E-8</v>
      </c>
      <c r="O276">
        <v>1E-8</v>
      </c>
    </row>
    <row r="277" spans="1:15" x14ac:dyDescent="0.25">
      <c r="A277" s="9">
        <v>275</v>
      </c>
      <c r="B277" s="36">
        <f t="shared" si="4"/>
        <v>44836</v>
      </c>
      <c r="C277" s="9">
        <v>275</v>
      </c>
      <c r="D277" s="10">
        <v>1E-8</v>
      </c>
      <c r="E277" s="10">
        <v>1E-8</v>
      </c>
      <c r="F277" s="10">
        <v>1E-8</v>
      </c>
      <c r="G277" s="10">
        <v>1E-8</v>
      </c>
      <c r="H277" s="10">
        <v>1E-8</v>
      </c>
      <c r="I277" s="10">
        <v>1E-8</v>
      </c>
      <c r="J277" s="10">
        <v>0.26221468999999997</v>
      </c>
      <c r="K277" s="10">
        <v>1E-8</v>
      </c>
      <c r="L277" s="10">
        <v>0.2446846</v>
      </c>
      <c r="M277" s="10">
        <v>1E-8</v>
      </c>
      <c r="N277" s="10">
        <v>1E-8</v>
      </c>
      <c r="O277">
        <v>1E-8</v>
      </c>
    </row>
    <row r="278" spans="1:15" x14ac:dyDescent="0.25">
      <c r="A278" s="9">
        <v>276</v>
      </c>
      <c r="B278" s="36">
        <f t="shared" si="4"/>
        <v>44837</v>
      </c>
      <c r="C278" s="9">
        <v>276</v>
      </c>
      <c r="D278" s="10">
        <v>1E-8</v>
      </c>
      <c r="E278" s="10">
        <v>1E-8</v>
      </c>
      <c r="F278" s="10">
        <v>1E-8</v>
      </c>
      <c r="G278" s="10">
        <v>1E-8</v>
      </c>
      <c r="H278" s="10">
        <v>1E-8</v>
      </c>
      <c r="I278" s="10">
        <v>1E-8</v>
      </c>
      <c r="J278" s="10">
        <v>0.26221468999999997</v>
      </c>
      <c r="K278" s="10">
        <v>1E-8</v>
      </c>
      <c r="L278" s="10">
        <v>0.2446846</v>
      </c>
      <c r="M278" s="10">
        <v>0.29627021999999997</v>
      </c>
      <c r="N278" s="10">
        <v>0.35655535999999999</v>
      </c>
      <c r="O278">
        <v>1E-8</v>
      </c>
    </row>
    <row r="279" spans="1:15" x14ac:dyDescent="0.25">
      <c r="A279" s="9">
        <v>277</v>
      </c>
      <c r="B279" s="36">
        <f t="shared" si="4"/>
        <v>44838</v>
      </c>
      <c r="C279" s="9">
        <v>277</v>
      </c>
      <c r="D279" s="10">
        <v>1E-8</v>
      </c>
      <c r="E279" s="10">
        <v>1E-8</v>
      </c>
      <c r="F279" s="10">
        <v>1E-8</v>
      </c>
      <c r="G279" s="10">
        <v>1E-8</v>
      </c>
      <c r="H279" s="10">
        <v>1E-8</v>
      </c>
      <c r="I279" s="10">
        <v>1E-8</v>
      </c>
      <c r="J279" s="10">
        <v>0.26221468999999997</v>
      </c>
      <c r="K279" s="10">
        <v>1E-8</v>
      </c>
      <c r="L279" s="10">
        <v>0.2446846</v>
      </c>
      <c r="M279" s="10">
        <v>0.29627021999999997</v>
      </c>
      <c r="N279" s="10">
        <v>0.35655535999999999</v>
      </c>
      <c r="O279">
        <v>1E-8</v>
      </c>
    </row>
    <row r="280" spans="1:15" x14ac:dyDescent="0.25">
      <c r="A280" s="9">
        <v>278</v>
      </c>
      <c r="B280" s="36">
        <f t="shared" si="4"/>
        <v>44839</v>
      </c>
      <c r="C280" s="9">
        <v>278</v>
      </c>
      <c r="D280" s="10">
        <v>1E-8</v>
      </c>
      <c r="E280" s="10">
        <v>1E-8</v>
      </c>
      <c r="F280" s="10">
        <v>1E-8</v>
      </c>
      <c r="G280" s="10">
        <v>1E-8</v>
      </c>
      <c r="H280" s="10">
        <v>1E-8</v>
      </c>
      <c r="I280" s="10">
        <v>1E-8</v>
      </c>
      <c r="J280" s="10">
        <v>0.26221468999999997</v>
      </c>
      <c r="K280" s="10">
        <v>1E-8</v>
      </c>
      <c r="L280" s="10">
        <v>0.2446846</v>
      </c>
      <c r="M280" s="10">
        <v>0.29627021999999997</v>
      </c>
      <c r="N280" s="10">
        <v>0.35655535999999999</v>
      </c>
      <c r="O280">
        <v>1E-8</v>
      </c>
    </row>
    <row r="281" spans="1:15" x14ac:dyDescent="0.25">
      <c r="A281" s="9">
        <v>279</v>
      </c>
      <c r="B281" s="36">
        <f t="shared" si="4"/>
        <v>44840</v>
      </c>
      <c r="C281" s="9">
        <v>279</v>
      </c>
      <c r="D281" s="10">
        <v>1E-8</v>
      </c>
      <c r="E281" s="10">
        <v>1E-8</v>
      </c>
      <c r="F281" s="10">
        <v>1E-8</v>
      </c>
      <c r="G281" s="10">
        <v>1E-8</v>
      </c>
      <c r="H281" s="10">
        <v>1E-8</v>
      </c>
      <c r="I281" s="10">
        <v>1E-8</v>
      </c>
      <c r="J281" s="10">
        <v>0.26221468999999997</v>
      </c>
      <c r="K281" s="10">
        <v>1E-8</v>
      </c>
      <c r="L281" s="10">
        <v>0.2446846</v>
      </c>
      <c r="M281" s="10">
        <v>0.29627021999999997</v>
      </c>
      <c r="N281" s="10">
        <v>0.35655535999999999</v>
      </c>
      <c r="O281">
        <v>1E-8</v>
      </c>
    </row>
    <row r="282" spans="1:15" x14ac:dyDescent="0.25">
      <c r="A282" s="9">
        <v>280</v>
      </c>
      <c r="B282" s="36">
        <f t="shared" si="4"/>
        <v>44841</v>
      </c>
      <c r="C282" s="9">
        <v>280</v>
      </c>
      <c r="D282" s="10">
        <v>1E-8</v>
      </c>
      <c r="E282" s="10">
        <v>1E-8</v>
      </c>
      <c r="F282" s="10">
        <v>1E-8</v>
      </c>
      <c r="G282" s="10">
        <v>1E-8</v>
      </c>
      <c r="H282" s="10">
        <v>1E-8</v>
      </c>
      <c r="I282" s="10">
        <v>1E-8</v>
      </c>
      <c r="J282" s="10">
        <v>0.26221468999999997</v>
      </c>
      <c r="K282" s="10">
        <v>1E-8</v>
      </c>
      <c r="L282" s="10">
        <v>0.2446846</v>
      </c>
      <c r="M282" s="10">
        <v>0.29627021999999997</v>
      </c>
      <c r="N282" s="10">
        <v>0.35655535999999999</v>
      </c>
      <c r="O282">
        <v>1E-8</v>
      </c>
    </row>
    <row r="283" spans="1:15" x14ac:dyDescent="0.25">
      <c r="A283" s="9">
        <v>281</v>
      </c>
      <c r="B283" s="36">
        <f t="shared" si="4"/>
        <v>44842</v>
      </c>
      <c r="C283" s="9">
        <v>281</v>
      </c>
      <c r="D283" s="10">
        <v>1E-8</v>
      </c>
      <c r="E283" s="10">
        <v>1E-8</v>
      </c>
      <c r="F283" s="10">
        <v>1E-8</v>
      </c>
      <c r="G283" s="10">
        <v>1E-8</v>
      </c>
      <c r="H283" s="10">
        <v>1E-8</v>
      </c>
      <c r="I283" s="10">
        <v>1E-8</v>
      </c>
      <c r="J283" s="10">
        <v>0.26221468999999997</v>
      </c>
      <c r="K283" s="10">
        <v>1E-8</v>
      </c>
      <c r="L283" s="10">
        <v>0.2446846</v>
      </c>
      <c r="M283" s="10">
        <v>0.29627021999999997</v>
      </c>
      <c r="N283" s="10">
        <v>1E-8</v>
      </c>
      <c r="O283">
        <v>1E-8</v>
      </c>
    </row>
    <row r="284" spans="1:15" x14ac:dyDescent="0.25">
      <c r="A284" s="9">
        <v>282</v>
      </c>
      <c r="B284" s="36">
        <f t="shared" si="4"/>
        <v>44843</v>
      </c>
      <c r="C284" s="9">
        <v>282</v>
      </c>
      <c r="D284" s="10">
        <v>1E-8</v>
      </c>
      <c r="E284" s="10">
        <v>1E-8</v>
      </c>
      <c r="F284" s="10">
        <v>1E-8</v>
      </c>
      <c r="G284" s="10">
        <v>1E-8</v>
      </c>
      <c r="H284" s="10">
        <v>1E-8</v>
      </c>
      <c r="I284" s="10">
        <v>1E-8</v>
      </c>
      <c r="J284" s="10">
        <v>0.26221468999999997</v>
      </c>
      <c r="K284" s="10">
        <v>1E-8</v>
      </c>
      <c r="L284" s="10">
        <v>0.2446846</v>
      </c>
      <c r="M284" s="10">
        <v>1E-8</v>
      </c>
      <c r="N284" s="10">
        <v>1E-8</v>
      </c>
      <c r="O284">
        <v>1E-8</v>
      </c>
    </row>
    <row r="285" spans="1:15" x14ac:dyDescent="0.25">
      <c r="A285" s="9">
        <v>283</v>
      </c>
      <c r="B285" s="36">
        <f t="shared" si="4"/>
        <v>44844</v>
      </c>
      <c r="C285" s="9">
        <v>283</v>
      </c>
      <c r="D285" s="10">
        <v>1E-8</v>
      </c>
      <c r="E285" s="10">
        <v>1E-8</v>
      </c>
      <c r="F285" s="10">
        <v>1E-8</v>
      </c>
      <c r="G285" s="10">
        <v>1E-8</v>
      </c>
      <c r="H285" s="10">
        <v>1E-8</v>
      </c>
      <c r="I285" s="10">
        <v>1E-8</v>
      </c>
      <c r="J285" s="10">
        <v>0.26221468999999997</v>
      </c>
      <c r="K285" s="10">
        <v>1E-8</v>
      </c>
      <c r="L285" s="10">
        <v>0.2446846</v>
      </c>
      <c r="M285" s="10">
        <v>0.29627021999999997</v>
      </c>
      <c r="N285" s="10">
        <v>0.35655535999999999</v>
      </c>
      <c r="O285">
        <v>1E-8</v>
      </c>
    </row>
    <row r="286" spans="1:15" x14ac:dyDescent="0.25">
      <c r="A286" s="9">
        <v>284</v>
      </c>
      <c r="B286" s="36">
        <f t="shared" si="4"/>
        <v>44845</v>
      </c>
      <c r="C286" s="9">
        <v>284</v>
      </c>
      <c r="D286" s="10">
        <v>1E-8</v>
      </c>
      <c r="E286" s="10">
        <v>1E-8</v>
      </c>
      <c r="F286" s="10">
        <v>1E-8</v>
      </c>
      <c r="G286" s="10">
        <v>1E-8</v>
      </c>
      <c r="H286" s="10">
        <v>1E-8</v>
      </c>
      <c r="I286" s="10">
        <v>1E-8</v>
      </c>
      <c r="J286" s="10">
        <v>0.26221468999999997</v>
      </c>
      <c r="K286" s="10">
        <v>1E-8</v>
      </c>
      <c r="L286" s="10">
        <v>0.2446846</v>
      </c>
      <c r="M286" s="10">
        <v>0.29627021999999997</v>
      </c>
      <c r="N286" s="10">
        <v>0.35655535999999999</v>
      </c>
      <c r="O286">
        <v>1E-8</v>
      </c>
    </row>
    <row r="287" spans="1:15" x14ac:dyDescent="0.25">
      <c r="A287" s="9">
        <v>285</v>
      </c>
      <c r="B287" s="36">
        <f t="shared" si="4"/>
        <v>44846</v>
      </c>
      <c r="C287" s="9">
        <v>285</v>
      </c>
      <c r="D287" s="10">
        <v>1E-8</v>
      </c>
      <c r="E287" s="10">
        <v>1E-8</v>
      </c>
      <c r="F287" s="10">
        <v>1E-8</v>
      </c>
      <c r="G287" s="10">
        <v>1E-8</v>
      </c>
      <c r="H287" s="10">
        <v>1E-8</v>
      </c>
      <c r="I287" s="10">
        <v>1E-8</v>
      </c>
      <c r="J287" s="10">
        <v>0.26221468999999997</v>
      </c>
      <c r="K287" s="10">
        <v>1E-8</v>
      </c>
      <c r="L287" s="10">
        <v>0.2446846</v>
      </c>
      <c r="M287" s="10">
        <v>0.29627021999999997</v>
      </c>
      <c r="N287" s="10">
        <v>0.35655535999999999</v>
      </c>
      <c r="O287">
        <v>1E-8</v>
      </c>
    </row>
    <row r="288" spans="1:15" x14ac:dyDescent="0.25">
      <c r="A288" s="9">
        <v>286</v>
      </c>
      <c r="B288" s="36">
        <f t="shared" si="4"/>
        <v>44847</v>
      </c>
      <c r="C288" s="9">
        <v>286</v>
      </c>
      <c r="D288" s="10">
        <v>1E-8</v>
      </c>
      <c r="E288" s="10">
        <v>1E-8</v>
      </c>
      <c r="F288" s="10">
        <v>1E-8</v>
      </c>
      <c r="G288" s="10">
        <v>1E-8</v>
      </c>
      <c r="H288" s="10">
        <v>1E-8</v>
      </c>
      <c r="I288" s="10">
        <v>1E-8</v>
      </c>
      <c r="J288" s="10">
        <v>0.26221468999999997</v>
      </c>
      <c r="K288" s="10">
        <v>1E-8</v>
      </c>
      <c r="L288" s="10">
        <v>0.2446846</v>
      </c>
      <c r="M288" s="10">
        <v>0.29627021999999997</v>
      </c>
      <c r="N288" s="10">
        <v>0.35655535999999999</v>
      </c>
      <c r="O288">
        <v>1E-8</v>
      </c>
    </row>
    <row r="289" spans="1:15" x14ac:dyDescent="0.25">
      <c r="A289" s="9">
        <v>287</v>
      </c>
      <c r="B289" s="36">
        <f t="shared" si="4"/>
        <v>44848</v>
      </c>
      <c r="C289" s="9">
        <v>287</v>
      </c>
      <c r="D289" s="10">
        <v>1E-8</v>
      </c>
      <c r="E289" s="10">
        <v>1E-8</v>
      </c>
      <c r="F289" s="10">
        <v>1E-8</v>
      </c>
      <c r="G289" s="10">
        <v>1E-8</v>
      </c>
      <c r="H289" s="10">
        <v>1E-8</v>
      </c>
      <c r="I289" s="10">
        <v>1E-8</v>
      </c>
      <c r="J289" s="10">
        <v>0.26221468999999997</v>
      </c>
      <c r="K289" s="10">
        <v>1E-8</v>
      </c>
      <c r="L289" s="10">
        <v>0.2446846</v>
      </c>
      <c r="M289" s="10">
        <v>0.29627021999999997</v>
      </c>
      <c r="N289" s="10">
        <v>0.35655535999999999</v>
      </c>
      <c r="O289">
        <v>1E-8</v>
      </c>
    </row>
    <row r="290" spans="1:15" x14ac:dyDescent="0.25">
      <c r="A290" s="9">
        <v>288</v>
      </c>
      <c r="B290" s="36">
        <f t="shared" si="4"/>
        <v>44849</v>
      </c>
      <c r="C290" s="9">
        <v>288</v>
      </c>
      <c r="D290" s="10">
        <v>1E-8</v>
      </c>
      <c r="E290" s="10">
        <v>0.18353390999999999</v>
      </c>
      <c r="F290" s="10">
        <v>1E-8</v>
      </c>
      <c r="G290" s="10">
        <v>0.22487911999999999</v>
      </c>
      <c r="H290" s="10">
        <v>1E-8</v>
      </c>
      <c r="I290" s="10">
        <v>1E-8</v>
      </c>
      <c r="J290" s="10">
        <v>0.26221468999999997</v>
      </c>
      <c r="K290" s="10">
        <v>1E-8</v>
      </c>
      <c r="L290" s="10">
        <v>0.2446846</v>
      </c>
      <c r="M290" s="10">
        <v>0.29627021999999997</v>
      </c>
      <c r="N290" s="10">
        <v>1E-8</v>
      </c>
      <c r="O290">
        <v>1E-8</v>
      </c>
    </row>
    <row r="291" spans="1:15" x14ac:dyDescent="0.25">
      <c r="A291" s="9">
        <v>289</v>
      </c>
      <c r="B291" s="36">
        <f t="shared" si="4"/>
        <v>44850</v>
      </c>
      <c r="C291" s="9">
        <v>289</v>
      </c>
      <c r="D291" s="10">
        <v>1E-8</v>
      </c>
      <c r="E291" s="10">
        <v>0.18353390999999999</v>
      </c>
      <c r="F291" s="10">
        <v>1E-8</v>
      </c>
      <c r="G291" s="10">
        <v>1E-8</v>
      </c>
      <c r="H291" s="10">
        <v>1E-8</v>
      </c>
      <c r="I291" s="10">
        <v>1E-8</v>
      </c>
      <c r="J291" s="10">
        <v>0.26221468999999997</v>
      </c>
      <c r="K291" s="10">
        <v>1E-8</v>
      </c>
      <c r="L291" s="10">
        <v>0.2446846</v>
      </c>
      <c r="M291" s="10">
        <v>1E-8</v>
      </c>
      <c r="N291" s="10">
        <v>1E-8</v>
      </c>
      <c r="O291">
        <v>1E-8</v>
      </c>
    </row>
    <row r="292" spans="1:15" x14ac:dyDescent="0.25">
      <c r="A292" s="9">
        <v>290</v>
      </c>
      <c r="B292" s="36">
        <f t="shared" si="4"/>
        <v>44851</v>
      </c>
      <c r="C292" s="9">
        <v>290</v>
      </c>
      <c r="D292" s="10">
        <v>1E-8</v>
      </c>
      <c r="E292" s="10">
        <v>0.18353390999999999</v>
      </c>
      <c r="F292" s="10">
        <v>1E-8</v>
      </c>
      <c r="G292" s="10">
        <v>0.22487911999999999</v>
      </c>
      <c r="H292" s="10">
        <v>1E-8</v>
      </c>
      <c r="I292" s="10">
        <v>0.27146248000000001</v>
      </c>
      <c r="J292" s="10">
        <v>0.26221468999999997</v>
      </c>
      <c r="K292" s="10">
        <v>1E-8</v>
      </c>
      <c r="L292" s="10">
        <v>0.2446846</v>
      </c>
      <c r="M292" s="10">
        <v>0.29627021999999997</v>
      </c>
      <c r="N292" s="10">
        <v>0.35655535999999999</v>
      </c>
      <c r="O292">
        <v>1E-8</v>
      </c>
    </row>
    <row r="293" spans="1:15" x14ac:dyDescent="0.25">
      <c r="A293" s="9">
        <v>291</v>
      </c>
      <c r="B293" s="36">
        <f t="shared" si="4"/>
        <v>44852</v>
      </c>
      <c r="C293" s="9">
        <v>291</v>
      </c>
      <c r="D293" s="10">
        <v>1E-8</v>
      </c>
      <c r="E293" s="10">
        <v>0.18353390999999999</v>
      </c>
      <c r="F293" s="10">
        <v>1E-8</v>
      </c>
      <c r="G293" s="10">
        <v>0.22487911999999999</v>
      </c>
      <c r="H293" s="10">
        <v>1E-8</v>
      </c>
      <c r="I293" s="10">
        <v>0.27146248000000001</v>
      </c>
      <c r="J293" s="10">
        <v>0.26221468999999997</v>
      </c>
      <c r="K293" s="10">
        <v>1E-8</v>
      </c>
      <c r="L293" s="10">
        <v>0.2446846</v>
      </c>
      <c r="M293" s="10">
        <v>0.29627021999999997</v>
      </c>
      <c r="N293" s="10">
        <v>0.35655535999999999</v>
      </c>
      <c r="O293">
        <v>1E-8</v>
      </c>
    </row>
    <row r="294" spans="1:15" x14ac:dyDescent="0.25">
      <c r="A294" s="9">
        <v>292</v>
      </c>
      <c r="B294" s="36">
        <f t="shared" si="4"/>
        <v>44853</v>
      </c>
      <c r="C294" s="9">
        <v>292</v>
      </c>
      <c r="D294" s="10">
        <v>1E-8</v>
      </c>
      <c r="E294" s="10">
        <v>0.25882776000000002</v>
      </c>
      <c r="F294" s="10">
        <v>1E-8</v>
      </c>
      <c r="G294" s="10">
        <v>0.31713464000000002</v>
      </c>
      <c r="H294" s="10">
        <v>1E-8</v>
      </c>
      <c r="I294" s="10">
        <v>0.38282857999999997</v>
      </c>
      <c r="J294" s="10">
        <v>0.26221468999999997</v>
      </c>
      <c r="K294" s="10">
        <v>1E-8</v>
      </c>
      <c r="L294" s="10">
        <v>0.2446846</v>
      </c>
      <c r="M294" s="10">
        <v>0.29627021999999997</v>
      </c>
      <c r="N294" s="10">
        <v>0.35655535999999999</v>
      </c>
      <c r="O294">
        <v>1E-8</v>
      </c>
    </row>
    <row r="295" spans="1:15" x14ac:dyDescent="0.25">
      <c r="A295" s="9">
        <v>293</v>
      </c>
      <c r="B295" s="36">
        <f t="shared" si="4"/>
        <v>44854</v>
      </c>
      <c r="C295" s="9">
        <v>293</v>
      </c>
      <c r="D295" s="10">
        <v>1E-8</v>
      </c>
      <c r="E295" s="10">
        <v>0.25882776000000002</v>
      </c>
      <c r="F295" s="10">
        <v>1E-8</v>
      </c>
      <c r="G295" s="10">
        <v>0.31713464000000002</v>
      </c>
      <c r="H295" s="10">
        <v>1E-8</v>
      </c>
      <c r="I295" s="10">
        <v>0.38282857999999997</v>
      </c>
      <c r="J295" s="10">
        <v>0.26221468999999997</v>
      </c>
      <c r="K295" s="10">
        <v>1E-8</v>
      </c>
      <c r="L295" s="10">
        <v>0.2446846</v>
      </c>
      <c r="M295" s="10">
        <v>0.29627021999999997</v>
      </c>
      <c r="N295" s="10">
        <v>0.35655535999999999</v>
      </c>
      <c r="O295">
        <v>1E-8</v>
      </c>
    </row>
    <row r="296" spans="1:15" x14ac:dyDescent="0.25">
      <c r="A296" s="9">
        <v>294</v>
      </c>
      <c r="B296" s="36">
        <f t="shared" si="4"/>
        <v>44855</v>
      </c>
      <c r="C296" s="9">
        <v>294</v>
      </c>
      <c r="D296" s="10">
        <v>1E-8</v>
      </c>
      <c r="E296" s="10">
        <v>0.25882776000000002</v>
      </c>
      <c r="F296" s="10">
        <v>1E-8</v>
      </c>
      <c r="G296" s="10">
        <v>0.31713464000000002</v>
      </c>
      <c r="H296" s="10">
        <v>1E-8</v>
      </c>
      <c r="I296" s="10">
        <v>0.38282857999999997</v>
      </c>
      <c r="J296" s="10">
        <v>0.26221468999999997</v>
      </c>
      <c r="K296" s="10">
        <v>1E-8</v>
      </c>
      <c r="L296" s="10">
        <v>0.2446846</v>
      </c>
      <c r="M296" s="10">
        <v>0.29627021999999997</v>
      </c>
      <c r="N296" s="10">
        <v>0.35655535999999999</v>
      </c>
      <c r="O296">
        <v>1E-8</v>
      </c>
    </row>
    <row r="297" spans="1:15" x14ac:dyDescent="0.25">
      <c r="A297" s="9">
        <v>295</v>
      </c>
      <c r="B297" s="36">
        <f t="shared" si="4"/>
        <v>44856</v>
      </c>
      <c r="C297" s="9">
        <v>295</v>
      </c>
      <c r="D297" s="10">
        <v>1E-8</v>
      </c>
      <c r="E297" s="10">
        <v>0.25882776000000002</v>
      </c>
      <c r="F297" s="10">
        <v>1E-8</v>
      </c>
      <c r="G297" s="10">
        <v>0.31713464000000002</v>
      </c>
      <c r="H297" s="10">
        <v>1E-8</v>
      </c>
      <c r="I297" s="10">
        <v>1E-8</v>
      </c>
      <c r="J297" s="10">
        <v>0.26221468999999997</v>
      </c>
      <c r="K297" s="10">
        <v>1E-8</v>
      </c>
      <c r="L297" s="10">
        <v>0.2446846</v>
      </c>
      <c r="M297" s="10">
        <v>0.29627021999999997</v>
      </c>
      <c r="N297" s="10">
        <v>1E-8</v>
      </c>
      <c r="O297">
        <v>1E-8</v>
      </c>
    </row>
    <row r="298" spans="1:15" x14ac:dyDescent="0.25">
      <c r="A298" s="9">
        <v>296</v>
      </c>
      <c r="B298" s="36">
        <f t="shared" si="4"/>
        <v>44857</v>
      </c>
      <c r="C298" s="9">
        <v>296</v>
      </c>
      <c r="D298" s="10">
        <v>1E-8</v>
      </c>
      <c r="E298" s="10">
        <v>0.25882776000000002</v>
      </c>
      <c r="F298" s="10">
        <v>1E-8</v>
      </c>
      <c r="G298" s="10">
        <v>1E-8</v>
      </c>
      <c r="H298" s="10">
        <v>1E-8</v>
      </c>
      <c r="I298" s="10">
        <v>1E-8</v>
      </c>
      <c r="J298" s="10">
        <v>0.26221468999999997</v>
      </c>
      <c r="K298" s="10">
        <v>1E-8</v>
      </c>
      <c r="L298" s="10">
        <v>0.2446846</v>
      </c>
      <c r="M298" s="10">
        <v>1E-8</v>
      </c>
      <c r="N298" s="10">
        <v>1E-8</v>
      </c>
      <c r="O298">
        <v>1E-8</v>
      </c>
    </row>
    <row r="299" spans="1:15" x14ac:dyDescent="0.25">
      <c r="A299" s="9">
        <v>297</v>
      </c>
      <c r="B299" s="36">
        <f t="shared" si="4"/>
        <v>44858</v>
      </c>
      <c r="C299" s="9">
        <v>297</v>
      </c>
      <c r="D299" s="10">
        <v>1E-8</v>
      </c>
      <c r="E299" s="10">
        <v>0.25882776000000002</v>
      </c>
      <c r="F299" s="10">
        <v>1E-8</v>
      </c>
      <c r="G299" s="10">
        <v>0.31713464000000002</v>
      </c>
      <c r="H299" s="10">
        <v>1E-8</v>
      </c>
      <c r="I299" s="10">
        <v>0.38282857999999997</v>
      </c>
      <c r="J299" s="10">
        <v>0.26221468999999997</v>
      </c>
      <c r="K299" s="10">
        <v>1E-8</v>
      </c>
      <c r="L299" s="10">
        <v>0.2446846</v>
      </c>
      <c r="M299" s="10">
        <v>0.29627021999999997</v>
      </c>
      <c r="N299" s="10">
        <v>0.35655535999999999</v>
      </c>
      <c r="O299">
        <v>1E-8</v>
      </c>
    </row>
    <row r="300" spans="1:15" x14ac:dyDescent="0.25">
      <c r="A300" s="9">
        <v>298</v>
      </c>
      <c r="B300" s="36">
        <f t="shared" si="4"/>
        <v>44859</v>
      </c>
      <c r="C300" s="9">
        <v>298</v>
      </c>
      <c r="D300" s="10">
        <v>1E-8</v>
      </c>
      <c r="E300" s="10">
        <v>0.25882776000000002</v>
      </c>
      <c r="F300" s="10">
        <v>1E-8</v>
      </c>
      <c r="G300" s="10">
        <v>0.31713464000000002</v>
      </c>
      <c r="H300" s="10">
        <v>1E-8</v>
      </c>
      <c r="I300" s="10">
        <v>0.38282857999999997</v>
      </c>
      <c r="J300" s="10">
        <v>0.26221468999999997</v>
      </c>
      <c r="K300" s="10">
        <v>1E-8</v>
      </c>
      <c r="L300" s="10">
        <v>0.2446846</v>
      </c>
      <c r="M300" s="10">
        <v>0.29627021999999997</v>
      </c>
      <c r="N300" s="10">
        <v>0.35655535999999999</v>
      </c>
      <c r="O300">
        <v>1E-8</v>
      </c>
    </row>
    <row r="301" spans="1:15" x14ac:dyDescent="0.25">
      <c r="A301" s="9">
        <v>299</v>
      </c>
      <c r="B301" s="36">
        <f t="shared" si="4"/>
        <v>44860</v>
      </c>
      <c r="C301" s="9">
        <v>299</v>
      </c>
      <c r="D301" s="10">
        <v>1E-8</v>
      </c>
      <c r="E301" s="10">
        <v>0.25882776000000002</v>
      </c>
      <c r="F301" s="10">
        <v>1E-8</v>
      </c>
      <c r="G301" s="10">
        <v>0.31713464000000002</v>
      </c>
      <c r="H301" s="10">
        <v>1E-8</v>
      </c>
      <c r="I301" s="10">
        <v>0.38282857999999997</v>
      </c>
      <c r="J301" s="10">
        <v>0.26221468999999997</v>
      </c>
      <c r="K301" s="10">
        <v>1E-8</v>
      </c>
      <c r="L301" s="10">
        <v>0.2446846</v>
      </c>
      <c r="M301" s="10">
        <v>0.29627021999999997</v>
      </c>
      <c r="N301" s="10">
        <v>0.35655535999999999</v>
      </c>
      <c r="O301">
        <v>1E-8</v>
      </c>
    </row>
    <row r="302" spans="1:15" x14ac:dyDescent="0.25">
      <c r="A302" s="9">
        <v>300</v>
      </c>
      <c r="B302" s="36">
        <f t="shared" si="4"/>
        <v>44861</v>
      </c>
      <c r="C302" s="9">
        <v>300</v>
      </c>
      <c r="D302" s="10">
        <v>1E-8</v>
      </c>
      <c r="E302" s="10">
        <v>0.25882776000000002</v>
      </c>
      <c r="F302" s="10">
        <v>1E-8</v>
      </c>
      <c r="G302" s="10">
        <v>0.31713464000000002</v>
      </c>
      <c r="H302" s="10">
        <v>1E-8</v>
      </c>
      <c r="I302" s="10">
        <v>0.38282857999999997</v>
      </c>
      <c r="J302" s="10">
        <v>0.26221468999999997</v>
      </c>
      <c r="K302" s="10">
        <v>1E-8</v>
      </c>
      <c r="L302" s="10">
        <v>0.2446846</v>
      </c>
      <c r="M302" s="10">
        <v>0.29627021999999997</v>
      </c>
      <c r="N302" s="10">
        <v>0.35655535999999999</v>
      </c>
      <c r="O302">
        <v>1E-8</v>
      </c>
    </row>
    <row r="303" spans="1:15" x14ac:dyDescent="0.25">
      <c r="A303" s="9">
        <v>301</v>
      </c>
      <c r="B303" s="36">
        <f t="shared" si="4"/>
        <v>44862</v>
      </c>
      <c r="C303" s="9">
        <v>301</v>
      </c>
      <c r="D303" s="10">
        <v>1E-8</v>
      </c>
      <c r="E303" s="10">
        <v>0.25882776000000002</v>
      </c>
      <c r="F303" s="10">
        <v>1E-8</v>
      </c>
      <c r="G303" s="10">
        <v>1E-8</v>
      </c>
      <c r="H303" s="10">
        <v>1E-8</v>
      </c>
      <c r="I303" s="10">
        <v>1E-8</v>
      </c>
      <c r="J303" s="10">
        <v>0.26221468999999997</v>
      </c>
      <c r="K303" s="10">
        <v>1E-8</v>
      </c>
      <c r="L303" s="10">
        <v>0.2446846</v>
      </c>
      <c r="M303" s="10">
        <v>1E-8</v>
      </c>
      <c r="N303" s="10">
        <v>1E-8</v>
      </c>
      <c r="O303">
        <v>1E-8</v>
      </c>
    </row>
    <row r="304" spans="1:15" x14ac:dyDescent="0.25">
      <c r="A304" s="9">
        <v>302</v>
      </c>
      <c r="B304" s="36">
        <f t="shared" si="4"/>
        <v>44863</v>
      </c>
      <c r="C304" s="9">
        <v>302</v>
      </c>
      <c r="D304" s="10">
        <v>1E-8</v>
      </c>
      <c r="E304" s="10">
        <v>0.25882776000000002</v>
      </c>
      <c r="F304" s="10">
        <v>1E-8</v>
      </c>
      <c r="G304" s="10">
        <v>0.31713464000000002</v>
      </c>
      <c r="H304" s="10">
        <v>1E-8</v>
      </c>
      <c r="I304" s="10">
        <v>1E-8</v>
      </c>
      <c r="J304" s="10">
        <v>0.26221468999999997</v>
      </c>
      <c r="K304" s="10">
        <v>1E-8</v>
      </c>
      <c r="L304" s="10">
        <v>0.2446846</v>
      </c>
      <c r="M304" s="10">
        <v>0.29627021999999997</v>
      </c>
      <c r="N304" s="10">
        <v>1E-8</v>
      </c>
      <c r="O304">
        <v>1E-8</v>
      </c>
    </row>
    <row r="305" spans="1:15" x14ac:dyDescent="0.25">
      <c r="A305" s="9">
        <v>303</v>
      </c>
      <c r="B305" s="36">
        <f t="shared" si="4"/>
        <v>44864</v>
      </c>
      <c r="C305" s="9">
        <v>303</v>
      </c>
      <c r="D305" s="10">
        <v>1E-8</v>
      </c>
      <c r="E305" s="10">
        <v>0.29929700999999997</v>
      </c>
      <c r="F305" s="10">
        <v>1E-8</v>
      </c>
      <c r="G305" s="10">
        <v>1E-8</v>
      </c>
      <c r="H305" s="10">
        <v>1E-8</v>
      </c>
      <c r="I305" s="10">
        <v>1E-8</v>
      </c>
      <c r="J305" s="10">
        <v>0.26221468999999997</v>
      </c>
      <c r="K305" s="10">
        <v>1E-8</v>
      </c>
      <c r="L305" s="10">
        <v>0.2446846</v>
      </c>
      <c r="M305" s="10">
        <v>1E-8</v>
      </c>
      <c r="N305" s="10">
        <v>1E-8</v>
      </c>
      <c r="O305">
        <v>1E-8</v>
      </c>
    </row>
    <row r="306" spans="1:15" x14ac:dyDescent="0.25">
      <c r="A306" s="9">
        <v>304</v>
      </c>
      <c r="B306" s="36">
        <f t="shared" si="4"/>
        <v>44865</v>
      </c>
      <c r="C306" s="9">
        <v>304</v>
      </c>
      <c r="D306" s="10">
        <v>1E-8</v>
      </c>
      <c r="E306" s="10">
        <v>0.29929700999999997</v>
      </c>
      <c r="F306" s="10">
        <v>1E-8</v>
      </c>
      <c r="G306" s="10">
        <v>0.36672051999999999</v>
      </c>
      <c r="H306" s="10">
        <v>1E-8</v>
      </c>
      <c r="I306" s="10">
        <v>0.44268608999999998</v>
      </c>
      <c r="J306" s="10">
        <v>0.26221468999999997</v>
      </c>
      <c r="K306" s="10">
        <v>1E-8</v>
      </c>
      <c r="L306" s="10">
        <v>0.2446846</v>
      </c>
      <c r="M306" s="10">
        <v>0.29627021999999997</v>
      </c>
      <c r="N306" s="10">
        <v>0.35655535999999999</v>
      </c>
      <c r="O306">
        <v>1E-8</v>
      </c>
    </row>
    <row r="307" spans="1:15" x14ac:dyDescent="0.25">
      <c r="A307" s="9">
        <v>305</v>
      </c>
      <c r="B307" s="36">
        <f t="shared" si="4"/>
        <v>44866</v>
      </c>
      <c r="C307" s="9">
        <v>305</v>
      </c>
      <c r="D307" s="10">
        <v>0.22929422999999999</v>
      </c>
      <c r="E307" s="10">
        <v>0.29929700999999997</v>
      </c>
      <c r="F307" s="10">
        <v>0.27809710999999998</v>
      </c>
      <c r="G307" s="10">
        <v>0.36672051999999999</v>
      </c>
      <c r="H307" s="10">
        <v>0.33480020999999999</v>
      </c>
      <c r="I307" s="10">
        <v>0.44268608999999998</v>
      </c>
      <c r="J307" s="10">
        <v>0.29838599999999998</v>
      </c>
      <c r="K307" s="10">
        <v>1E-8</v>
      </c>
      <c r="L307" s="10">
        <v>0.29758380000000001</v>
      </c>
      <c r="M307" s="10">
        <v>0.36032187999999998</v>
      </c>
      <c r="N307" s="10">
        <v>0.43364027999999999</v>
      </c>
      <c r="O307">
        <v>1E-8</v>
      </c>
    </row>
    <row r="308" spans="1:15" x14ac:dyDescent="0.25">
      <c r="A308" s="9">
        <v>306</v>
      </c>
      <c r="B308" s="36">
        <f t="shared" si="4"/>
        <v>44867</v>
      </c>
      <c r="C308" s="9">
        <v>306</v>
      </c>
      <c r="D308" s="10">
        <v>0.22929422999999999</v>
      </c>
      <c r="E308" s="10">
        <v>0.29929700999999997</v>
      </c>
      <c r="F308" s="10">
        <v>0.27809710999999998</v>
      </c>
      <c r="G308" s="10">
        <v>0.36672051999999999</v>
      </c>
      <c r="H308" s="10">
        <v>0.33480020999999999</v>
      </c>
      <c r="I308" s="10">
        <v>0.44268608999999998</v>
      </c>
      <c r="J308" s="10">
        <v>0.29838599999999998</v>
      </c>
      <c r="K308" s="10">
        <v>1E-8</v>
      </c>
      <c r="L308" s="10">
        <v>0.29758380000000001</v>
      </c>
      <c r="M308" s="10">
        <v>0.36032187999999998</v>
      </c>
      <c r="N308" s="10">
        <v>0.43364027999999999</v>
      </c>
      <c r="O308">
        <v>1E-8</v>
      </c>
    </row>
    <row r="309" spans="1:15" x14ac:dyDescent="0.25">
      <c r="A309" s="9">
        <v>307</v>
      </c>
      <c r="B309" s="36">
        <f t="shared" si="4"/>
        <v>44868</v>
      </c>
      <c r="C309" s="9">
        <v>307</v>
      </c>
      <c r="D309" s="10">
        <v>0.22929422999999999</v>
      </c>
      <c r="E309" s="10">
        <v>0.29929700999999997</v>
      </c>
      <c r="F309" s="10">
        <v>0.27809710999999998</v>
      </c>
      <c r="G309" s="10">
        <v>0.36672051999999999</v>
      </c>
      <c r="H309" s="10">
        <v>0.33480020999999999</v>
      </c>
      <c r="I309" s="10">
        <v>0.44268608999999998</v>
      </c>
      <c r="J309" s="10">
        <v>0.29838599999999998</v>
      </c>
      <c r="K309" s="10">
        <v>1E-8</v>
      </c>
      <c r="L309" s="10">
        <v>0.29758380000000001</v>
      </c>
      <c r="M309" s="10">
        <v>0.36032187999999998</v>
      </c>
      <c r="N309" s="10">
        <v>0.43364027999999999</v>
      </c>
      <c r="O309">
        <v>1E-8</v>
      </c>
    </row>
    <row r="310" spans="1:15" x14ac:dyDescent="0.25">
      <c r="A310" s="9">
        <v>308</v>
      </c>
      <c r="B310" s="36">
        <f t="shared" si="4"/>
        <v>44869</v>
      </c>
      <c r="C310" s="9">
        <v>308</v>
      </c>
      <c r="D310" s="10">
        <v>0.22929422999999999</v>
      </c>
      <c r="E310" s="10">
        <v>0.29929700999999997</v>
      </c>
      <c r="F310" s="10">
        <v>0.27809710999999998</v>
      </c>
      <c r="G310" s="10">
        <v>0.36672051999999999</v>
      </c>
      <c r="H310" s="10">
        <v>0.33480020999999999</v>
      </c>
      <c r="I310" s="10">
        <v>0.44268608999999998</v>
      </c>
      <c r="J310" s="10">
        <v>0.29838599999999998</v>
      </c>
      <c r="K310" s="10">
        <v>1E-8</v>
      </c>
      <c r="L310" s="10">
        <v>0.29758380000000001</v>
      </c>
      <c r="M310" s="10">
        <v>0.36032187999999998</v>
      </c>
      <c r="N310" s="10">
        <v>0.43364027999999999</v>
      </c>
      <c r="O310">
        <v>1E-8</v>
      </c>
    </row>
    <row r="311" spans="1:15" x14ac:dyDescent="0.25">
      <c r="A311" s="9">
        <v>309</v>
      </c>
      <c r="B311" s="36">
        <f t="shared" si="4"/>
        <v>44870</v>
      </c>
      <c r="C311" s="9">
        <v>309</v>
      </c>
      <c r="D311" s="10">
        <v>0.36194515999999999</v>
      </c>
      <c r="E311" s="10">
        <v>0.34588927000000003</v>
      </c>
      <c r="F311" s="10">
        <v>0.43898140000000002</v>
      </c>
      <c r="G311" s="10">
        <v>0.42380876000000001</v>
      </c>
      <c r="H311" s="10">
        <v>1E-8</v>
      </c>
      <c r="I311" s="10">
        <v>1E-8</v>
      </c>
      <c r="J311" s="10">
        <v>0.29838599999999998</v>
      </c>
      <c r="K311" s="10">
        <v>1E-8</v>
      </c>
      <c r="L311" s="10">
        <v>0.29758380000000001</v>
      </c>
      <c r="M311" s="10">
        <v>0.36032187999999998</v>
      </c>
      <c r="N311" s="10">
        <v>1E-8</v>
      </c>
      <c r="O311">
        <v>1E-8</v>
      </c>
    </row>
    <row r="312" spans="1:15" x14ac:dyDescent="0.25">
      <c r="A312" s="9">
        <v>310</v>
      </c>
      <c r="B312" s="36">
        <f t="shared" si="4"/>
        <v>44871</v>
      </c>
      <c r="C312" s="9">
        <v>310</v>
      </c>
      <c r="D312" s="10">
        <v>0.36194515999999999</v>
      </c>
      <c r="E312" s="10">
        <v>0.34588927000000003</v>
      </c>
      <c r="F312" s="10">
        <v>1E-8</v>
      </c>
      <c r="G312" s="10">
        <v>1E-8</v>
      </c>
      <c r="H312" s="10">
        <v>1E-8</v>
      </c>
      <c r="I312" s="10">
        <v>1E-8</v>
      </c>
      <c r="J312" s="10">
        <v>0.29838599999999998</v>
      </c>
      <c r="K312" s="10">
        <v>1E-8</v>
      </c>
      <c r="L312" s="10">
        <v>0.29758380000000001</v>
      </c>
      <c r="M312" s="10">
        <v>1E-8</v>
      </c>
      <c r="N312" s="10">
        <v>1E-8</v>
      </c>
      <c r="O312">
        <v>1E-8</v>
      </c>
    </row>
    <row r="313" spans="1:15" x14ac:dyDescent="0.25">
      <c r="A313" s="9">
        <v>311</v>
      </c>
      <c r="B313" s="36">
        <f t="shared" si="4"/>
        <v>44872</v>
      </c>
      <c r="C313" s="9">
        <v>311</v>
      </c>
      <c r="D313" s="10">
        <v>0.36194515999999999</v>
      </c>
      <c r="E313" s="10">
        <v>0.34588927000000003</v>
      </c>
      <c r="F313" s="10">
        <v>0.43898140000000002</v>
      </c>
      <c r="G313" s="10">
        <v>0.42380876000000001</v>
      </c>
      <c r="H313" s="10">
        <v>0.52848830000000002</v>
      </c>
      <c r="I313" s="10">
        <v>0.51160006999999996</v>
      </c>
      <c r="J313" s="10">
        <v>0.29838599999999998</v>
      </c>
      <c r="K313" s="10">
        <v>1E-8</v>
      </c>
      <c r="L313" s="10">
        <v>0.29758380000000001</v>
      </c>
      <c r="M313" s="10">
        <v>0.36032187999999998</v>
      </c>
      <c r="N313" s="10">
        <v>0.43364027999999999</v>
      </c>
      <c r="O313">
        <v>1E-8</v>
      </c>
    </row>
    <row r="314" spans="1:15" x14ac:dyDescent="0.25">
      <c r="A314" s="9">
        <v>312</v>
      </c>
      <c r="B314" s="36">
        <f t="shared" si="4"/>
        <v>44873</v>
      </c>
      <c r="C314" s="9">
        <v>312</v>
      </c>
      <c r="D314" s="10">
        <v>0.36194515999999999</v>
      </c>
      <c r="E314" s="10">
        <v>0.34588927000000003</v>
      </c>
      <c r="F314" s="10">
        <v>0.43898140000000002</v>
      </c>
      <c r="G314" s="10">
        <v>0.42380876000000001</v>
      </c>
      <c r="H314" s="10">
        <v>0.52848830000000002</v>
      </c>
      <c r="I314" s="10">
        <v>0.51160006999999996</v>
      </c>
      <c r="J314" s="10">
        <v>0.29838599999999998</v>
      </c>
      <c r="K314" s="10">
        <v>1E-8</v>
      </c>
      <c r="L314" s="10">
        <v>0.29758380000000001</v>
      </c>
      <c r="M314" s="10">
        <v>0.36032187999999998</v>
      </c>
      <c r="N314" s="10">
        <v>0.43364027999999999</v>
      </c>
      <c r="O314">
        <v>1E-8</v>
      </c>
    </row>
    <row r="315" spans="1:15" x14ac:dyDescent="0.25">
      <c r="A315" s="9">
        <v>313</v>
      </c>
      <c r="B315" s="36">
        <f t="shared" si="4"/>
        <v>44874</v>
      </c>
      <c r="C315" s="9">
        <v>313</v>
      </c>
      <c r="D315" s="10">
        <v>0.36194515999999999</v>
      </c>
      <c r="E315" s="10">
        <v>0.34588927000000003</v>
      </c>
      <c r="F315" s="10">
        <v>0.43898140000000002</v>
      </c>
      <c r="G315" s="10">
        <v>0.42380876000000001</v>
      </c>
      <c r="H315" s="10">
        <v>0.52848830000000002</v>
      </c>
      <c r="I315" s="10">
        <v>0.51160006999999996</v>
      </c>
      <c r="J315" s="10">
        <v>0.29838599999999998</v>
      </c>
      <c r="K315" s="10">
        <v>1E-8</v>
      </c>
      <c r="L315" s="10">
        <v>0.29758380000000001</v>
      </c>
      <c r="M315" s="10">
        <v>0.36032187999999998</v>
      </c>
      <c r="N315" s="10">
        <v>0.43364027999999999</v>
      </c>
      <c r="O315">
        <v>1E-8</v>
      </c>
    </row>
    <row r="316" spans="1:15" x14ac:dyDescent="0.25">
      <c r="A316" s="9">
        <v>314</v>
      </c>
      <c r="B316" s="36">
        <f t="shared" si="4"/>
        <v>44875</v>
      </c>
      <c r="C316" s="9">
        <v>314</v>
      </c>
      <c r="D316" s="10">
        <v>0.36194515999999999</v>
      </c>
      <c r="E316" s="10">
        <v>0.34588927000000003</v>
      </c>
      <c r="F316" s="10">
        <v>0.43898140000000002</v>
      </c>
      <c r="G316" s="10">
        <v>0.42380876000000001</v>
      </c>
      <c r="H316" s="10">
        <v>0.52848830000000002</v>
      </c>
      <c r="I316" s="10">
        <v>0.51160006999999996</v>
      </c>
      <c r="J316" s="10">
        <v>0.29838599999999998</v>
      </c>
      <c r="K316" s="10">
        <v>1E-8</v>
      </c>
      <c r="L316" s="10">
        <v>0.29758380000000001</v>
      </c>
      <c r="M316" s="10">
        <v>0.36032187999999998</v>
      </c>
      <c r="N316" s="10">
        <v>0.43364027999999999</v>
      </c>
      <c r="O316">
        <v>1E-8</v>
      </c>
    </row>
    <row r="317" spans="1:15" x14ac:dyDescent="0.25">
      <c r="A317" s="9">
        <v>315</v>
      </c>
      <c r="B317" s="36">
        <f t="shared" si="4"/>
        <v>44876</v>
      </c>
      <c r="C317" s="9">
        <v>315</v>
      </c>
      <c r="D317" s="10">
        <v>0.36194515999999999</v>
      </c>
      <c r="E317" s="10">
        <v>0.34588927000000003</v>
      </c>
      <c r="F317" s="10">
        <v>0.43898140000000002</v>
      </c>
      <c r="G317" s="10">
        <v>0.42380876000000001</v>
      </c>
      <c r="H317" s="10">
        <v>0.52848830000000002</v>
      </c>
      <c r="I317" s="10">
        <v>0.51160006999999996</v>
      </c>
      <c r="J317" s="10">
        <v>0.29838599999999998</v>
      </c>
      <c r="K317" s="10">
        <v>1E-8</v>
      </c>
      <c r="L317" s="10">
        <v>0.29758380000000001</v>
      </c>
      <c r="M317" s="10">
        <v>0.36032187999999998</v>
      </c>
      <c r="N317" s="10">
        <v>0.43364027999999999</v>
      </c>
      <c r="O317">
        <v>1E-8</v>
      </c>
    </row>
    <row r="318" spans="1:15" x14ac:dyDescent="0.25">
      <c r="A318" s="9">
        <v>316</v>
      </c>
      <c r="B318" s="36">
        <f t="shared" si="4"/>
        <v>44877</v>
      </c>
      <c r="C318" s="9">
        <v>316</v>
      </c>
      <c r="D318" s="10">
        <v>0.36194515999999999</v>
      </c>
      <c r="E318" s="10">
        <v>0.34588927000000003</v>
      </c>
      <c r="F318" s="10">
        <v>0.43898140000000002</v>
      </c>
      <c r="G318" s="10">
        <v>0.42380876000000001</v>
      </c>
      <c r="H318" s="10">
        <v>1E-8</v>
      </c>
      <c r="I318" s="10">
        <v>1E-8</v>
      </c>
      <c r="J318" s="10">
        <v>0.29838599999999998</v>
      </c>
      <c r="K318" s="10">
        <v>1E-8</v>
      </c>
      <c r="L318" s="10">
        <v>0.29758380000000001</v>
      </c>
      <c r="M318" s="10">
        <v>0.36032187999999998</v>
      </c>
      <c r="N318" s="10">
        <v>1E-8</v>
      </c>
      <c r="O318">
        <v>1E-8</v>
      </c>
    </row>
    <row r="319" spans="1:15" x14ac:dyDescent="0.25">
      <c r="A319" s="9">
        <v>317</v>
      </c>
      <c r="B319" s="36">
        <f t="shared" si="4"/>
        <v>44878</v>
      </c>
      <c r="C319" s="9">
        <v>317</v>
      </c>
      <c r="D319" s="10">
        <v>0.53708807000000003</v>
      </c>
      <c r="E319" s="10">
        <v>0.48143256000000001</v>
      </c>
      <c r="F319" s="10">
        <v>1E-8</v>
      </c>
      <c r="G319" s="10">
        <v>1E-8</v>
      </c>
      <c r="H319" s="10">
        <v>1E-8</v>
      </c>
      <c r="I319" s="10">
        <v>1E-8</v>
      </c>
      <c r="J319" s="10">
        <v>0.29838599999999998</v>
      </c>
      <c r="K319" s="10">
        <v>1E-8</v>
      </c>
      <c r="L319" s="10">
        <v>0.29758380000000001</v>
      </c>
      <c r="M319" s="10">
        <v>1E-8</v>
      </c>
      <c r="N319" s="10">
        <v>1E-8</v>
      </c>
      <c r="O319">
        <v>1E-8</v>
      </c>
    </row>
    <row r="320" spans="1:15" x14ac:dyDescent="0.25">
      <c r="A320" s="9">
        <v>318</v>
      </c>
      <c r="B320" s="36">
        <f t="shared" si="4"/>
        <v>44879</v>
      </c>
      <c r="C320" s="9">
        <v>318</v>
      </c>
      <c r="D320" s="10">
        <v>0.53708807000000003</v>
      </c>
      <c r="E320" s="10">
        <v>0.48143256000000001</v>
      </c>
      <c r="F320" s="10">
        <v>0.65140165000000005</v>
      </c>
      <c r="G320" s="10">
        <v>0.58988627000000005</v>
      </c>
      <c r="H320" s="10">
        <v>0.78422035000000001</v>
      </c>
      <c r="I320" s="10">
        <v>0.71208028000000001</v>
      </c>
      <c r="J320" s="10">
        <v>0.29838599999999998</v>
      </c>
      <c r="K320" s="10">
        <v>1E-8</v>
      </c>
      <c r="L320" s="10">
        <v>0.29758380000000001</v>
      </c>
      <c r="M320" s="10">
        <v>0.36032187999999998</v>
      </c>
      <c r="N320" s="10">
        <v>0.43364027999999999</v>
      </c>
      <c r="O320">
        <v>1E-8</v>
      </c>
    </row>
    <row r="321" spans="1:15" x14ac:dyDescent="0.25">
      <c r="A321" s="9">
        <v>319</v>
      </c>
      <c r="B321" s="36">
        <f t="shared" si="4"/>
        <v>44880</v>
      </c>
      <c r="C321" s="9">
        <v>319</v>
      </c>
      <c r="D321" s="10">
        <v>0.53708807000000003</v>
      </c>
      <c r="E321" s="10">
        <v>0.48143256000000001</v>
      </c>
      <c r="F321" s="10">
        <v>0.65140165000000005</v>
      </c>
      <c r="G321" s="10">
        <v>0.58988627000000005</v>
      </c>
      <c r="H321" s="10">
        <v>0.78422035000000001</v>
      </c>
      <c r="I321" s="10">
        <v>0.71208028000000001</v>
      </c>
      <c r="J321" s="10">
        <v>0.29838599999999998</v>
      </c>
      <c r="K321" s="10">
        <v>1E-8</v>
      </c>
      <c r="L321" s="10">
        <v>0.29758380000000001</v>
      </c>
      <c r="M321" s="10">
        <v>0.36032187999999998</v>
      </c>
      <c r="N321" s="10">
        <v>0.43364027999999999</v>
      </c>
      <c r="O321">
        <v>1E-8</v>
      </c>
    </row>
    <row r="322" spans="1:15" x14ac:dyDescent="0.25">
      <c r="A322" s="9">
        <v>320</v>
      </c>
      <c r="B322" s="36">
        <f t="shared" si="4"/>
        <v>44881</v>
      </c>
      <c r="C322" s="9">
        <v>320</v>
      </c>
      <c r="D322" s="10">
        <v>0.53708807000000003</v>
      </c>
      <c r="E322" s="10">
        <v>0.48143256000000001</v>
      </c>
      <c r="F322" s="10">
        <v>0.65140165000000005</v>
      </c>
      <c r="G322" s="10">
        <v>0.58988627000000005</v>
      </c>
      <c r="H322" s="10">
        <v>0.78422035000000001</v>
      </c>
      <c r="I322" s="10">
        <v>0.71208028000000001</v>
      </c>
      <c r="J322" s="10">
        <v>0.29838599999999998</v>
      </c>
      <c r="K322" s="10">
        <v>1E-8</v>
      </c>
      <c r="L322" s="10">
        <v>0.29758380000000001</v>
      </c>
      <c r="M322" s="10">
        <v>0.36032187999999998</v>
      </c>
      <c r="N322" s="10">
        <v>0.43364027999999999</v>
      </c>
      <c r="O322">
        <v>1E-8</v>
      </c>
    </row>
    <row r="323" spans="1:15" x14ac:dyDescent="0.25">
      <c r="A323" s="9">
        <v>321</v>
      </c>
      <c r="B323" s="36">
        <f t="shared" si="4"/>
        <v>44882</v>
      </c>
      <c r="C323" s="9">
        <v>321</v>
      </c>
      <c r="D323" s="10">
        <v>0.53708807000000003</v>
      </c>
      <c r="E323" s="10">
        <v>0.48143256000000001</v>
      </c>
      <c r="F323" s="10">
        <v>0.65140165000000005</v>
      </c>
      <c r="G323" s="10">
        <v>0.58988627000000005</v>
      </c>
      <c r="H323" s="10">
        <v>0.78422035000000001</v>
      </c>
      <c r="I323" s="10">
        <v>0.71208028000000001</v>
      </c>
      <c r="J323" s="10">
        <v>0.29838599999999998</v>
      </c>
      <c r="K323" s="10">
        <v>1E-8</v>
      </c>
      <c r="L323" s="10">
        <v>0.29758380000000001</v>
      </c>
      <c r="M323" s="10">
        <v>0.36032187999999998</v>
      </c>
      <c r="N323" s="10">
        <v>0.43364027999999999</v>
      </c>
      <c r="O323">
        <v>1E-8</v>
      </c>
    </row>
    <row r="324" spans="1:15" x14ac:dyDescent="0.25">
      <c r="A324" s="9">
        <v>322</v>
      </c>
      <c r="B324" s="36">
        <f t="shared" si="4"/>
        <v>44883</v>
      </c>
      <c r="C324" s="9">
        <v>322</v>
      </c>
      <c r="D324" s="10">
        <v>0.53708807000000003</v>
      </c>
      <c r="E324" s="10">
        <v>0.48143256000000001</v>
      </c>
      <c r="F324" s="10">
        <v>0.65140165000000005</v>
      </c>
      <c r="G324" s="10">
        <v>0.58988627000000005</v>
      </c>
      <c r="H324" s="10">
        <v>0.78422035000000001</v>
      </c>
      <c r="I324" s="10">
        <v>0.71208028000000001</v>
      </c>
      <c r="J324" s="10">
        <v>0.29838599999999998</v>
      </c>
      <c r="K324" s="10">
        <v>1E-8</v>
      </c>
      <c r="L324" s="10">
        <v>0.29758380000000001</v>
      </c>
      <c r="M324" s="10">
        <v>0.36032187999999998</v>
      </c>
      <c r="N324" s="10">
        <v>0.43364027999999999</v>
      </c>
      <c r="O324">
        <v>1E-8</v>
      </c>
    </row>
    <row r="325" spans="1:15" x14ac:dyDescent="0.25">
      <c r="A325" s="9">
        <v>323</v>
      </c>
      <c r="B325" s="36">
        <f t="shared" ref="B325:B367" si="5">B324+1</f>
        <v>44884</v>
      </c>
      <c r="C325" s="9">
        <v>323</v>
      </c>
      <c r="D325" s="10">
        <v>0.60645207000000001</v>
      </c>
      <c r="E325" s="10">
        <v>0.52192572999999998</v>
      </c>
      <c r="F325" s="10">
        <v>0.73552905000000002</v>
      </c>
      <c r="G325" s="10">
        <v>0.63950145999999997</v>
      </c>
      <c r="H325" s="10">
        <v>1E-8</v>
      </c>
      <c r="I325" s="10">
        <v>1E-8</v>
      </c>
      <c r="J325" s="10">
        <v>0.29838599999999998</v>
      </c>
      <c r="K325" s="10">
        <v>1E-8</v>
      </c>
      <c r="L325" s="10">
        <v>0.29758380000000001</v>
      </c>
      <c r="M325" s="10">
        <v>0.36032187999999998</v>
      </c>
      <c r="N325" s="10">
        <v>1E-8</v>
      </c>
      <c r="O325">
        <v>1E-8</v>
      </c>
    </row>
    <row r="326" spans="1:15" x14ac:dyDescent="0.25">
      <c r="A326" s="9">
        <v>324</v>
      </c>
      <c r="B326" s="36">
        <f t="shared" si="5"/>
        <v>44885</v>
      </c>
      <c r="C326" s="9">
        <v>324</v>
      </c>
      <c r="D326" s="10">
        <v>0.60645207000000001</v>
      </c>
      <c r="E326" s="10">
        <v>0.52192572999999998</v>
      </c>
      <c r="F326" s="10">
        <v>1E-8</v>
      </c>
      <c r="G326" s="10">
        <v>1E-8</v>
      </c>
      <c r="H326" s="10">
        <v>1E-8</v>
      </c>
      <c r="I326" s="10">
        <v>1E-8</v>
      </c>
      <c r="J326" s="10">
        <v>0.29838599999999998</v>
      </c>
      <c r="K326" s="10">
        <v>1E-8</v>
      </c>
      <c r="L326" s="10">
        <v>0.29758380000000001</v>
      </c>
      <c r="M326" s="10">
        <v>1E-8</v>
      </c>
      <c r="N326" s="10">
        <v>1E-8</v>
      </c>
      <c r="O326">
        <v>1E-8</v>
      </c>
    </row>
    <row r="327" spans="1:15" x14ac:dyDescent="0.25">
      <c r="A327" s="9">
        <v>325</v>
      </c>
      <c r="B327" s="36">
        <f t="shared" si="5"/>
        <v>44886</v>
      </c>
      <c r="C327" s="9">
        <v>325</v>
      </c>
      <c r="D327" s="10">
        <v>0.60645207000000001</v>
      </c>
      <c r="E327" s="10">
        <v>0.52192572999999998</v>
      </c>
      <c r="F327" s="10">
        <v>0.73552905000000002</v>
      </c>
      <c r="G327" s="10">
        <v>0.63950145999999997</v>
      </c>
      <c r="H327" s="10">
        <v>0.88550105999999995</v>
      </c>
      <c r="I327" s="10">
        <v>0.77197316999999999</v>
      </c>
      <c r="J327" s="10">
        <v>0.29838599999999998</v>
      </c>
      <c r="K327" s="10">
        <v>1E-8</v>
      </c>
      <c r="L327" s="10">
        <v>0.29758380000000001</v>
      </c>
      <c r="M327" s="10">
        <v>0.36032187999999998</v>
      </c>
      <c r="N327" s="10">
        <v>0.43364027999999999</v>
      </c>
      <c r="O327">
        <v>1E-8</v>
      </c>
    </row>
    <row r="328" spans="1:15" x14ac:dyDescent="0.25">
      <c r="A328" s="9">
        <v>326</v>
      </c>
      <c r="B328" s="36">
        <f t="shared" si="5"/>
        <v>44887</v>
      </c>
      <c r="C328" s="9">
        <v>326</v>
      </c>
      <c r="D328" s="10">
        <v>0.60645207000000001</v>
      </c>
      <c r="E328" s="10">
        <v>0.52192572999999998</v>
      </c>
      <c r="F328" s="10">
        <v>0.73552905000000002</v>
      </c>
      <c r="G328" s="10">
        <v>0.63950145999999997</v>
      </c>
      <c r="H328" s="10">
        <v>0.88550105999999995</v>
      </c>
      <c r="I328" s="10">
        <v>0.77197316999999999</v>
      </c>
      <c r="J328" s="10">
        <v>0.29838599999999998</v>
      </c>
      <c r="K328" s="10">
        <v>1E-8</v>
      </c>
      <c r="L328" s="10">
        <v>0.29758380000000001</v>
      </c>
      <c r="M328" s="10">
        <v>0.36032187999999998</v>
      </c>
      <c r="N328" s="10">
        <v>0.43364027999999999</v>
      </c>
      <c r="O328">
        <v>1E-8</v>
      </c>
    </row>
    <row r="329" spans="1:15" x14ac:dyDescent="0.25">
      <c r="A329" s="9">
        <v>327</v>
      </c>
      <c r="B329" s="36">
        <f t="shared" si="5"/>
        <v>44888</v>
      </c>
      <c r="C329" s="9">
        <v>327</v>
      </c>
      <c r="D329" s="10">
        <v>0.60645207000000001</v>
      </c>
      <c r="E329" s="10">
        <v>0.52192572999999998</v>
      </c>
      <c r="F329" s="10">
        <v>0.73552905000000002</v>
      </c>
      <c r="G329" s="10">
        <v>0.63950145999999997</v>
      </c>
      <c r="H329" s="10">
        <v>0.88550105999999995</v>
      </c>
      <c r="I329" s="10">
        <v>0.77197316999999999</v>
      </c>
      <c r="J329" s="10">
        <v>0.29838599999999998</v>
      </c>
      <c r="K329" s="10">
        <v>1E-8</v>
      </c>
      <c r="L329" s="10">
        <v>0.29758380000000001</v>
      </c>
      <c r="M329" s="10">
        <v>0.36032187999999998</v>
      </c>
      <c r="N329" s="10">
        <v>0.43364027999999999</v>
      </c>
      <c r="O329">
        <v>1E-8</v>
      </c>
    </row>
    <row r="330" spans="1:15" x14ac:dyDescent="0.25">
      <c r="A330" s="9">
        <v>328</v>
      </c>
      <c r="B330" s="36">
        <f t="shared" si="5"/>
        <v>44889</v>
      </c>
      <c r="C330" s="9">
        <v>328</v>
      </c>
      <c r="D330" s="10">
        <v>0.60645207000000001</v>
      </c>
      <c r="E330" s="10">
        <v>0.52192572999999998</v>
      </c>
      <c r="F330" s="10">
        <v>0.73552905000000002</v>
      </c>
      <c r="G330" s="10">
        <v>0.63950145999999997</v>
      </c>
      <c r="H330" s="10">
        <v>0.88550105999999995</v>
      </c>
      <c r="I330" s="10">
        <v>0.77197316999999999</v>
      </c>
      <c r="J330" s="10">
        <v>0.29838599999999998</v>
      </c>
      <c r="K330" s="10">
        <v>1E-8</v>
      </c>
      <c r="L330" s="10">
        <v>0.29758380000000001</v>
      </c>
      <c r="M330" s="10">
        <v>0.36032187999999998</v>
      </c>
      <c r="N330" s="10">
        <v>0.43364027999999999</v>
      </c>
      <c r="O330">
        <v>1E-8</v>
      </c>
    </row>
    <row r="331" spans="1:15" x14ac:dyDescent="0.25">
      <c r="A331" s="9">
        <v>329</v>
      </c>
      <c r="B331" s="36">
        <f t="shared" si="5"/>
        <v>44890</v>
      </c>
      <c r="C331" s="9">
        <v>329</v>
      </c>
      <c r="D331" s="10">
        <v>0.60645207000000001</v>
      </c>
      <c r="E331" s="10">
        <v>0.52192572999999998</v>
      </c>
      <c r="F331" s="10">
        <v>0.73552905000000002</v>
      </c>
      <c r="G331" s="10">
        <v>0.63950145999999997</v>
      </c>
      <c r="H331" s="10">
        <v>0.88550105999999995</v>
      </c>
      <c r="I331" s="10">
        <v>0.77197316999999999</v>
      </c>
      <c r="J331" s="10">
        <v>0.29838599999999998</v>
      </c>
      <c r="K331" s="10">
        <v>1E-8</v>
      </c>
      <c r="L331" s="10">
        <v>0.29758380000000001</v>
      </c>
      <c r="M331" s="10">
        <v>0.36032187999999998</v>
      </c>
      <c r="N331" s="10">
        <v>0.43364027999999999</v>
      </c>
      <c r="O331">
        <v>1E-8</v>
      </c>
    </row>
    <row r="332" spans="1:15" x14ac:dyDescent="0.25">
      <c r="A332" s="9">
        <v>330</v>
      </c>
      <c r="B332" s="36">
        <f t="shared" si="5"/>
        <v>44891</v>
      </c>
      <c r="C332" s="9">
        <v>330</v>
      </c>
      <c r="D332" s="10">
        <v>0.61946078999999998</v>
      </c>
      <c r="E332" s="10">
        <v>0.52192572999999998</v>
      </c>
      <c r="F332" s="10">
        <v>0.75130653999999997</v>
      </c>
      <c r="G332" s="10">
        <v>0.63950145999999997</v>
      </c>
      <c r="H332" s="10">
        <v>1E-8</v>
      </c>
      <c r="I332" s="10">
        <v>1E-8</v>
      </c>
      <c r="J332" s="10">
        <v>0.29838599999999998</v>
      </c>
      <c r="K332" s="10">
        <v>1E-8</v>
      </c>
      <c r="L332" s="10">
        <v>0.29758380000000001</v>
      </c>
      <c r="M332" s="10">
        <v>0.36032187999999998</v>
      </c>
      <c r="N332" s="10">
        <v>1E-8</v>
      </c>
      <c r="O332">
        <v>1E-8</v>
      </c>
    </row>
    <row r="333" spans="1:15" x14ac:dyDescent="0.25">
      <c r="A333" s="9">
        <v>331</v>
      </c>
      <c r="B333" s="36">
        <f t="shared" si="5"/>
        <v>44892</v>
      </c>
      <c r="C333" s="9">
        <v>331</v>
      </c>
      <c r="D333" s="10">
        <v>0.61946078999999998</v>
      </c>
      <c r="E333" s="10">
        <v>0.52192572999999998</v>
      </c>
      <c r="F333" s="10">
        <v>1E-8</v>
      </c>
      <c r="G333" s="10">
        <v>1E-8</v>
      </c>
      <c r="H333" s="10">
        <v>1E-8</v>
      </c>
      <c r="I333" s="10">
        <v>1E-8</v>
      </c>
      <c r="J333" s="10">
        <v>0.29838599999999998</v>
      </c>
      <c r="K333" s="10">
        <v>1E-8</v>
      </c>
      <c r="L333" s="10">
        <v>0.29758380000000001</v>
      </c>
      <c r="M333" s="10">
        <v>1E-8</v>
      </c>
      <c r="N333" s="10">
        <v>1E-8</v>
      </c>
      <c r="O333">
        <v>1E-8</v>
      </c>
    </row>
    <row r="334" spans="1:15" x14ac:dyDescent="0.25">
      <c r="A334" s="9">
        <v>332</v>
      </c>
      <c r="B334" s="36">
        <f t="shared" si="5"/>
        <v>44893</v>
      </c>
      <c r="C334" s="9">
        <v>332</v>
      </c>
      <c r="D334" s="10">
        <v>0.61946078999999998</v>
      </c>
      <c r="E334" s="10">
        <v>0.52192572999999998</v>
      </c>
      <c r="F334" s="10">
        <v>0.75130653999999997</v>
      </c>
      <c r="G334" s="10">
        <v>0.63950145999999997</v>
      </c>
      <c r="H334" s="10">
        <v>0.90449552</v>
      </c>
      <c r="I334" s="10">
        <v>0.77197316999999999</v>
      </c>
      <c r="J334" s="10">
        <v>0.29838599999999998</v>
      </c>
      <c r="K334" s="10">
        <v>1E-8</v>
      </c>
      <c r="L334" s="10">
        <v>0.29758380000000001</v>
      </c>
      <c r="M334" s="10">
        <v>0.36032187999999998</v>
      </c>
      <c r="N334" s="10">
        <v>0.43364027999999999</v>
      </c>
      <c r="O334">
        <v>1E-8</v>
      </c>
    </row>
    <row r="335" spans="1:15" x14ac:dyDescent="0.25">
      <c r="A335" s="9">
        <v>333</v>
      </c>
      <c r="B335" s="36">
        <f t="shared" si="5"/>
        <v>44894</v>
      </c>
      <c r="C335" s="9">
        <v>333</v>
      </c>
      <c r="D335" s="10">
        <v>0.61946078999999998</v>
      </c>
      <c r="E335" s="10">
        <v>0.53180386999999996</v>
      </c>
      <c r="F335" s="10">
        <v>0.75130653999999997</v>
      </c>
      <c r="G335" s="10">
        <v>0.65160487</v>
      </c>
      <c r="H335" s="10">
        <v>0.90449552</v>
      </c>
      <c r="I335" s="10">
        <v>0.78658377999999995</v>
      </c>
      <c r="J335" s="10">
        <v>0.29838599999999998</v>
      </c>
      <c r="K335" s="10">
        <v>1E-8</v>
      </c>
      <c r="L335" s="10">
        <v>0.29758380000000001</v>
      </c>
      <c r="M335" s="10">
        <v>0.36032187999999998</v>
      </c>
      <c r="N335" s="10">
        <v>0.43364027999999999</v>
      </c>
      <c r="O335">
        <v>1E-8</v>
      </c>
    </row>
    <row r="336" spans="1:15" x14ac:dyDescent="0.25">
      <c r="A336" s="9">
        <v>334</v>
      </c>
      <c r="B336" s="36">
        <f t="shared" si="5"/>
        <v>44895</v>
      </c>
      <c r="C336" s="9">
        <v>334</v>
      </c>
      <c r="D336" s="10">
        <v>0.61946078999999998</v>
      </c>
      <c r="E336" s="10">
        <v>0.53180386999999996</v>
      </c>
      <c r="F336" s="10">
        <v>0.75130653999999997</v>
      </c>
      <c r="G336" s="10">
        <v>0.65160487</v>
      </c>
      <c r="H336" s="10">
        <v>0.90449552</v>
      </c>
      <c r="I336" s="10">
        <v>0.78658377999999995</v>
      </c>
      <c r="J336" s="10">
        <v>0.29838599999999998</v>
      </c>
      <c r="K336" s="10">
        <v>1E-8</v>
      </c>
      <c r="L336" s="10">
        <v>0.29758380000000001</v>
      </c>
      <c r="M336" s="10">
        <v>0.36032187999999998</v>
      </c>
      <c r="N336" s="10">
        <v>0.43364027999999999</v>
      </c>
      <c r="O336">
        <v>1E-8</v>
      </c>
    </row>
    <row r="337" spans="1:15" x14ac:dyDescent="0.25">
      <c r="A337" s="9">
        <v>335</v>
      </c>
      <c r="B337" s="36">
        <f t="shared" si="5"/>
        <v>44896</v>
      </c>
      <c r="C337" s="9">
        <v>335</v>
      </c>
      <c r="D337" s="10">
        <v>0.61946078999999998</v>
      </c>
      <c r="E337" s="10">
        <v>0.53180386999999996</v>
      </c>
      <c r="F337" s="10">
        <v>0.75130653999999997</v>
      </c>
      <c r="G337" s="10">
        <v>0.65160487</v>
      </c>
      <c r="H337" s="10">
        <v>0.90449552</v>
      </c>
      <c r="I337" s="10">
        <v>0.78658377999999995</v>
      </c>
      <c r="J337" s="10">
        <v>0.32180839</v>
      </c>
      <c r="K337" s="10">
        <v>1E-8</v>
      </c>
      <c r="L337" s="10">
        <v>0.32992592999999998</v>
      </c>
      <c r="M337" s="10">
        <v>0.39948254999999999</v>
      </c>
      <c r="N337" s="10">
        <v>0.48076935999999998</v>
      </c>
      <c r="O337">
        <v>1E-8</v>
      </c>
    </row>
    <row r="338" spans="1:15" x14ac:dyDescent="0.25">
      <c r="A338" s="9">
        <v>336</v>
      </c>
      <c r="B338" s="36">
        <f t="shared" si="5"/>
        <v>44897</v>
      </c>
      <c r="C338" s="9">
        <v>336</v>
      </c>
      <c r="D338" s="10">
        <v>0.61946078999999998</v>
      </c>
      <c r="E338" s="10">
        <v>0.53180386999999996</v>
      </c>
      <c r="F338" s="10">
        <v>0.75130653999999997</v>
      </c>
      <c r="G338" s="10">
        <v>0.65160487</v>
      </c>
      <c r="H338" s="10">
        <v>0.90449552</v>
      </c>
      <c r="I338" s="10">
        <v>0.78658377999999995</v>
      </c>
      <c r="J338" s="10">
        <v>0.32180839</v>
      </c>
      <c r="K338" s="10">
        <v>1E-8</v>
      </c>
      <c r="L338" s="10">
        <v>0.32992592999999998</v>
      </c>
      <c r="M338" s="10">
        <v>0.39948254999999999</v>
      </c>
      <c r="N338" s="10">
        <v>0.48076935999999998</v>
      </c>
      <c r="O338">
        <v>1E-8</v>
      </c>
    </row>
    <row r="339" spans="1:15" x14ac:dyDescent="0.25">
      <c r="A339" s="9">
        <v>337</v>
      </c>
      <c r="B339" s="36">
        <f t="shared" si="5"/>
        <v>44898</v>
      </c>
      <c r="C339" s="9">
        <v>337</v>
      </c>
      <c r="D339" s="10">
        <v>0.63332407999999996</v>
      </c>
      <c r="E339" s="10">
        <v>0.53180386999999996</v>
      </c>
      <c r="F339" s="10">
        <v>0.76812049999999998</v>
      </c>
      <c r="G339" s="10">
        <v>0.65160487</v>
      </c>
      <c r="H339" s="10">
        <v>1E-8</v>
      </c>
      <c r="I339" s="10">
        <v>1E-8</v>
      </c>
      <c r="J339" s="10">
        <v>0.32180839</v>
      </c>
      <c r="K339" s="10">
        <v>1E-8</v>
      </c>
      <c r="L339" s="10">
        <v>0.32992592999999998</v>
      </c>
      <c r="M339" s="10">
        <v>0.39948254999999999</v>
      </c>
      <c r="N339" s="10">
        <v>1E-8</v>
      </c>
      <c r="O339">
        <v>1E-8</v>
      </c>
    </row>
    <row r="340" spans="1:15" x14ac:dyDescent="0.25">
      <c r="A340" s="9">
        <v>338</v>
      </c>
      <c r="B340" s="36">
        <f t="shared" si="5"/>
        <v>44899</v>
      </c>
      <c r="C340" s="9">
        <v>338</v>
      </c>
      <c r="D340" s="10">
        <v>0.63332407999999996</v>
      </c>
      <c r="E340" s="10">
        <v>0.53180386999999996</v>
      </c>
      <c r="F340" s="10">
        <v>1E-8</v>
      </c>
      <c r="G340" s="10">
        <v>1E-8</v>
      </c>
      <c r="H340" s="10">
        <v>1E-8</v>
      </c>
      <c r="I340" s="10">
        <v>1E-8</v>
      </c>
      <c r="J340" s="10">
        <v>0.32180839</v>
      </c>
      <c r="K340" s="10">
        <v>1E-8</v>
      </c>
      <c r="L340" s="10">
        <v>0.32992592999999998</v>
      </c>
      <c r="M340" s="10">
        <v>1E-8</v>
      </c>
      <c r="N340" s="10">
        <v>1E-8</v>
      </c>
      <c r="O340">
        <v>1E-8</v>
      </c>
    </row>
    <row r="341" spans="1:15" x14ac:dyDescent="0.25">
      <c r="A341" s="9">
        <v>339</v>
      </c>
      <c r="B341" s="36">
        <f t="shared" si="5"/>
        <v>44900</v>
      </c>
      <c r="C341" s="9">
        <v>339</v>
      </c>
      <c r="D341" s="10">
        <v>0.63332407999999996</v>
      </c>
      <c r="E341" s="10">
        <v>0.54309315999999996</v>
      </c>
      <c r="F341" s="10">
        <v>0.76812049999999998</v>
      </c>
      <c r="G341" s="10">
        <v>0.66543733999999999</v>
      </c>
      <c r="H341" s="10">
        <v>0.92473779</v>
      </c>
      <c r="I341" s="10">
        <v>0.80328162000000003</v>
      </c>
      <c r="J341" s="10">
        <v>0.32180839</v>
      </c>
      <c r="K341" s="10">
        <v>1E-8</v>
      </c>
      <c r="L341" s="10">
        <v>0.32992592999999998</v>
      </c>
      <c r="M341" s="10">
        <v>0.39948254999999999</v>
      </c>
      <c r="N341" s="10">
        <v>0.48076935999999998</v>
      </c>
      <c r="O341">
        <v>1E-8</v>
      </c>
    </row>
    <row r="342" spans="1:15" x14ac:dyDescent="0.25">
      <c r="A342" s="9">
        <v>340</v>
      </c>
      <c r="B342" s="36">
        <f t="shared" si="5"/>
        <v>44901</v>
      </c>
      <c r="C342" s="9">
        <v>340</v>
      </c>
      <c r="D342" s="10">
        <v>0.63332407999999996</v>
      </c>
      <c r="E342" s="10">
        <v>0.54309315999999996</v>
      </c>
      <c r="F342" s="10">
        <v>0.76812049999999998</v>
      </c>
      <c r="G342" s="10">
        <v>0.66543733999999999</v>
      </c>
      <c r="H342" s="10">
        <v>0.92473779</v>
      </c>
      <c r="I342" s="10">
        <v>0.80328162000000003</v>
      </c>
      <c r="J342" s="10">
        <v>0.32180839</v>
      </c>
      <c r="K342" s="10">
        <v>1E-8</v>
      </c>
      <c r="L342" s="10">
        <v>0.32992592999999998</v>
      </c>
      <c r="M342" s="10">
        <v>0.39948254999999999</v>
      </c>
      <c r="N342" s="10">
        <v>0.48076935999999998</v>
      </c>
      <c r="O342">
        <v>1E-8</v>
      </c>
    </row>
    <row r="343" spans="1:15" x14ac:dyDescent="0.25">
      <c r="A343" s="9">
        <v>341</v>
      </c>
      <c r="B343" s="36">
        <f t="shared" si="5"/>
        <v>44902</v>
      </c>
      <c r="C343" s="9">
        <v>341</v>
      </c>
      <c r="D343" s="10">
        <v>0.63332407999999996</v>
      </c>
      <c r="E343" s="10">
        <v>0.54309315999999996</v>
      </c>
      <c r="F343" s="10">
        <v>0.76812049999999998</v>
      </c>
      <c r="G343" s="10">
        <v>0.66543733999999999</v>
      </c>
      <c r="H343" s="10">
        <v>0.92473779</v>
      </c>
      <c r="I343" s="10">
        <v>0.80328162000000003</v>
      </c>
      <c r="J343" s="10">
        <v>0.32180839</v>
      </c>
      <c r="K343" s="10">
        <v>1E-8</v>
      </c>
      <c r="L343" s="10">
        <v>0.32992592999999998</v>
      </c>
      <c r="M343" s="10">
        <v>0.39948254999999999</v>
      </c>
      <c r="N343" s="10">
        <v>0.48076935999999998</v>
      </c>
      <c r="O343">
        <v>1E-8</v>
      </c>
    </row>
    <row r="344" spans="1:15" x14ac:dyDescent="0.25">
      <c r="A344" s="9">
        <v>342</v>
      </c>
      <c r="B344" s="36">
        <f t="shared" si="5"/>
        <v>44903</v>
      </c>
      <c r="C344" s="9">
        <v>342</v>
      </c>
      <c r="D344" s="10">
        <v>0.63332407999999996</v>
      </c>
      <c r="E344" s="10">
        <v>0.54309315999999996</v>
      </c>
      <c r="F344" s="10">
        <v>0.76812049999999998</v>
      </c>
      <c r="G344" s="10">
        <v>0.66543733999999999</v>
      </c>
      <c r="H344" s="10">
        <v>0.92473779</v>
      </c>
      <c r="I344" s="10">
        <v>0.80328162000000003</v>
      </c>
      <c r="J344" s="10">
        <v>0.32180839</v>
      </c>
      <c r="K344" s="10">
        <v>1E-8</v>
      </c>
      <c r="L344" s="10">
        <v>0.32992592999999998</v>
      </c>
      <c r="M344" s="10">
        <v>0.39948254999999999</v>
      </c>
      <c r="N344" s="10">
        <v>0.48076935999999998</v>
      </c>
      <c r="O344">
        <v>1E-8</v>
      </c>
    </row>
    <row r="345" spans="1:15" x14ac:dyDescent="0.25">
      <c r="A345" s="9">
        <v>343</v>
      </c>
      <c r="B345" s="36">
        <f t="shared" si="5"/>
        <v>44904</v>
      </c>
      <c r="C345" s="9">
        <v>343</v>
      </c>
      <c r="D345" s="10">
        <v>0.63332407999999996</v>
      </c>
      <c r="E345" s="10">
        <v>0.54309315999999996</v>
      </c>
      <c r="F345" s="10">
        <v>0.76812049999999998</v>
      </c>
      <c r="G345" s="10">
        <v>0.66543733999999999</v>
      </c>
      <c r="H345" s="10">
        <v>0.92473779</v>
      </c>
      <c r="I345" s="10">
        <v>0.80328162000000003</v>
      </c>
      <c r="J345" s="10">
        <v>0.32180839</v>
      </c>
      <c r="K345" s="10">
        <v>1E-8</v>
      </c>
      <c r="L345" s="10">
        <v>0.32992592999999998</v>
      </c>
      <c r="M345" s="10">
        <v>0.39948254999999999</v>
      </c>
      <c r="N345" s="10">
        <v>0.48076935999999998</v>
      </c>
      <c r="O345">
        <v>1E-8</v>
      </c>
    </row>
    <row r="346" spans="1:15" x14ac:dyDescent="0.25">
      <c r="A346" s="9">
        <v>344</v>
      </c>
      <c r="B346" s="36">
        <f t="shared" si="5"/>
        <v>44905</v>
      </c>
      <c r="C346" s="9">
        <v>344</v>
      </c>
      <c r="D346" s="10">
        <v>0.63332407999999996</v>
      </c>
      <c r="E346" s="10">
        <v>0.54309315999999996</v>
      </c>
      <c r="F346" s="10">
        <v>0.76812049999999998</v>
      </c>
      <c r="G346" s="10">
        <v>0.66543733999999999</v>
      </c>
      <c r="H346" s="10">
        <v>1E-8</v>
      </c>
      <c r="I346" s="10">
        <v>1E-8</v>
      </c>
      <c r="J346" s="10">
        <v>0.32180839</v>
      </c>
      <c r="K346" s="10">
        <v>1E-8</v>
      </c>
      <c r="L346" s="10">
        <v>0.32992592999999998</v>
      </c>
      <c r="M346" s="10">
        <v>0.39948254999999999</v>
      </c>
      <c r="N346" s="10">
        <v>1E-8</v>
      </c>
      <c r="O346">
        <v>1E-8</v>
      </c>
    </row>
    <row r="347" spans="1:15" x14ac:dyDescent="0.25">
      <c r="A347" s="9">
        <v>345</v>
      </c>
      <c r="B347" s="36">
        <f t="shared" si="5"/>
        <v>44906</v>
      </c>
      <c r="C347" s="9">
        <v>345</v>
      </c>
      <c r="D347" s="10">
        <v>0.63332407999999996</v>
      </c>
      <c r="E347" s="10">
        <v>0.54309315999999996</v>
      </c>
      <c r="F347" s="10">
        <v>1E-8</v>
      </c>
      <c r="G347" s="10">
        <v>1E-8</v>
      </c>
      <c r="H347" s="10">
        <v>1E-8</v>
      </c>
      <c r="I347" s="10">
        <v>1E-8</v>
      </c>
      <c r="J347" s="10">
        <v>0.32180839</v>
      </c>
      <c r="K347" s="10">
        <v>1E-8</v>
      </c>
      <c r="L347" s="10">
        <v>0.32992592999999998</v>
      </c>
      <c r="M347" s="10">
        <v>1E-8</v>
      </c>
      <c r="N347" s="10">
        <v>1E-8</v>
      </c>
      <c r="O347">
        <v>1E-8</v>
      </c>
    </row>
    <row r="348" spans="1:15" x14ac:dyDescent="0.25">
      <c r="A348" s="9">
        <v>346</v>
      </c>
      <c r="B348" s="36">
        <f t="shared" si="5"/>
        <v>44907</v>
      </c>
      <c r="C348" s="9">
        <v>346</v>
      </c>
      <c r="D348" s="10">
        <v>0.72353051999999995</v>
      </c>
      <c r="E348" s="10">
        <v>0.56615011000000004</v>
      </c>
      <c r="F348" s="10">
        <v>0.87752642999999997</v>
      </c>
      <c r="G348" s="10">
        <v>0.69368839000000004</v>
      </c>
      <c r="H348" s="10">
        <v>1.0564512500000001</v>
      </c>
      <c r="I348" s="10">
        <v>0.83738484000000002</v>
      </c>
      <c r="J348" s="10">
        <v>0.32180839</v>
      </c>
      <c r="K348" s="10">
        <v>1E-8</v>
      </c>
      <c r="L348" s="10">
        <v>0.32992592999999998</v>
      </c>
      <c r="M348" s="10">
        <v>0.39948254999999999</v>
      </c>
      <c r="N348" s="10">
        <v>0.48076935999999998</v>
      </c>
      <c r="O348">
        <v>1E-8</v>
      </c>
    </row>
    <row r="349" spans="1:15" x14ac:dyDescent="0.25">
      <c r="A349" s="9">
        <v>347</v>
      </c>
      <c r="B349" s="36">
        <f t="shared" si="5"/>
        <v>44908</v>
      </c>
      <c r="C349" s="9">
        <v>347</v>
      </c>
      <c r="D349" s="10">
        <v>0.72353051999999995</v>
      </c>
      <c r="E349" s="10">
        <v>0.56615011000000004</v>
      </c>
      <c r="F349" s="10">
        <v>0.87752642999999997</v>
      </c>
      <c r="G349" s="10">
        <v>0.69368839000000004</v>
      </c>
      <c r="H349" s="10">
        <v>1.0564512500000001</v>
      </c>
      <c r="I349" s="10">
        <v>0.83738484000000002</v>
      </c>
      <c r="J349" s="10">
        <v>0.32180839</v>
      </c>
      <c r="K349" s="10">
        <v>1E-8</v>
      </c>
      <c r="L349" s="10">
        <v>0.32992592999999998</v>
      </c>
      <c r="M349" s="10">
        <v>0.39948254999999999</v>
      </c>
      <c r="N349" s="10">
        <v>0.48076935999999998</v>
      </c>
      <c r="O349">
        <v>1E-8</v>
      </c>
    </row>
    <row r="350" spans="1:15" x14ac:dyDescent="0.25">
      <c r="A350" s="9">
        <v>348</v>
      </c>
      <c r="B350" s="36">
        <f t="shared" si="5"/>
        <v>44909</v>
      </c>
      <c r="C350" s="9">
        <v>348</v>
      </c>
      <c r="D350" s="10">
        <v>0.72353051999999995</v>
      </c>
      <c r="E350" s="10">
        <v>0.56615011000000004</v>
      </c>
      <c r="F350" s="10">
        <v>0.87752642999999997</v>
      </c>
      <c r="G350" s="10">
        <v>0.69368839000000004</v>
      </c>
      <c r="H350" s="10">
        <v>1.0564512500000001</v>
      </c>
      <c r="I350" s="10">
        <v>0.83738484000000002</v>
      </c>
      <c r="J350" s="10">
        <v>0.32180839</v>
      </c>
      <c r="K350" s="10">
        <v>1E-8</v>
      </c>
      <c r="L350" s="10">
        <v>0.32992592999999998</v>
      </c>
      <c r="M350" s="10">
        <v>0.39948254999999999</v>
      </c>
      <c r="N350" s="10">
        <v>0.48076935999999998</v>
      </c>
      <c r="O350">
        <v>1E-8</v>
      </c>
    </row>
    <row r="351" spans="1:15" x14ac:dyDescent="0.25">
      <c r="A351" s="9">
        <v>349</v>
      </c>
      <c r="B351" s="36">
        <f t="shared" si="5"/>
        <v>44910</v>
      </c>
      <c r="C351" s="9">
        <v>349</v>
      </c>
      <c r="D351" s="10">
        <v>0.72353051999999995</v>
      </c>
      <c r="E351" s="10">
        <v>0.56615011000000004</v>
      </c>
      <c r="F351" s="10">
        <v>0.87752642999999997</v>
      </c>
      <c r="G351" s="10">
        <v>0.69368839000000004</v>
      </c>
      <c r="H351" s="10">
        <v>1.0564512500000001</v>
      </c>
      <c r="I351" s="10">
        <v>0.83738484000000002</v>
      </c>
      <c r="J351" s="10">
        <v>0.32180839</v>
      </c>
      <c r="K351" s="10">
        <v>1E-8</v>
      </c>
      <c r="L351" s="10">
        <v>0.32992592999999998</v>
      </c>
      <c r="M351" s="10">
        <v>0.39948254999999999</v>
      </c>
      <c r="N351" s="10">
        <v>0.48076935999999998</v>
      </c>
      <c r="O351">
        <v>1E-8</v>
      </c>
    </row>
    <row r="352" spans="1:15" x14ac:dyDescent="0.25">
      <c r="A352" s="9">
        <v>350</v>
      </c>
      <c r="B352" s="36">
        <f t="shared" si="5"/>
        <v>44911</v>
      </c>
      <c r="C352" s="9">
        <v>350</v>
      </c>
      <c r="D352" s="10">
        <v>0.72353051999999995</v>
      </c>
      <c r="E352" s="10">
        <v>0.56615011000000004</v>
      </c>
      <c r="F352" s="10">
        <v>0.87752642999999997</v>
      </c>
      <c r="G352" s="10">
        <v>0.69368839000000004</v>
      </c>
      <c r="H352" s="10">
        <v>1.0564512500000001</v>
      </c>
      <c r="I352" s="10">
        <v>0.83738484000000002</v>
      </c>
      <c r="J352" s="10">
        <v>0.32180839</v>
      </c>
      <c r="K352" s="10">
        <v>1E-8</v>
      </c>
      <c r="L352" s="10">
        <v>0.32992592999999998</v>
      </c>
      <c r="M352" s="10">
        <v>0.39948254999999999</v>
      </c>
      <c r="N352" s="10">
        <v>0.48076935999999998</v>
      </c>
      <c r="O352">
        <v>1E-8</v>
      </c>
    </row>
    <row r="353" spans="1:15" x14ac:dyDescent="0.25">
      <c r="A353" s="9">
        <v>351</v>
      </c>
      <c r="B353" s="36">
        <f t="shared" si="5"/>
        <v>44912</v>
      </c>
      <c r="C353" s="9">
        <v>351</v>
      </c>
      <c r="D353" s="10">
        <v>0.72353051999999995</v>
      </c>
      <c r="E353" s="10">
        <v>0.56615011000000004</v>
      </c>
      <c r="F353" s="10">
        <v>0.87752642999999997</v>
      </c>
      <c r="G353" s="10">
        <v>0.69368839000000004</v>
      </c>
      <c r="H353" s="10">
        <v>1E-8</v>
      </c>
      <c r="I353" s="10">
        <v>1E-8</v>
      </c>
      <c r="J353" s="10">
        <v>0.32180839</v>
      </c>
      <c r="K353" s="10">
        <v>1E-8</v>
      </c>
      <c r="L353" s="10">
        <v>0.32992592999999998</v>
      </c>
      <c r="M353" s="10">
        <v>0.39948254999999999</v>
      </c>
      <c r="N353" s="10">
        <v>1E-8</v>
      </c>
      <c r="O353">
        <v>1E-8</v>
      </c>
    </row>
    <row r="354" spans="1:15" x14ac:dyDescent="0.25">
      <c r="A354" s="9">
        <v>352</v>
      </c>
      <c r="B354" s="36">
        <f t="shared" si="5"/>
        <v>44913</v>
      </c>
      <c r="C354" s="9">
        <v>352</v>
      </c>
      <c r="D354" s="10">
        <v>0.72353051999999995</v>
      </c>
      <c r="E354" s="10">
        <v>0.56615011000000004</v>
      </c>
      <c r="F354" s="10">
        <v>1E-8</v>
      </c>
      <c r="G354" s="10">
        <v>1E-8</v>
      </c>
      <c r="H354" s="10">
        <v>1E-8</v>
      </c>
      <c r="I354" s="10">
        <v>1E-8</v>
      </c>
      <c r="J354" s="10">
        <v>0.32180839</v>
      </c>
      <c r="K354" s="10">
        <v>1E-8</v>
      </c>
      <c r="L354" s="10">
        <v>0.32992592999999998</v>
      </c>
      <c r="M354" s="10">
        <v>1E-8</v>
      </c>
      <c r="N354" s="10">
        <v>1E-8</v>
      </c>
      <c r="O354">
        <v>1E-8</v>
      </c>
    </row>
    <row r="355" spans="1:15" x14ac:dyDescent="0.25">
      <c r="A355" s="9">
        <v>353</v>
      </c>
      <c r="B355" s="36">
        <f t="shared" si="5"/>
        <v>44914</v>
      </c>
      <c r="C355" s="9">
        <v>353</v>
      </c>
      <c r="D355" s="10">
        <v>0.75994543000000003</v>
      </c>
      <c r="E355" s="10">
        <v>0.57179475000000002</v>
      </c>
      <c r="F355" s="10">
        <v>0.92169186999999997</v>
      </c>
      <c r="G355" s="10">
        <v>0.70060462000000001</v>
      </c>
      <c r="H355" s="10">
        <v>1.10962187</v>
      </c>
      <c r="I355" s="10">
        <v>0.84573374999999995</v>
      </c>
      <c r="J355" s="10">
        <v>0.32180839</v>
      </c>
      <c r="K355" s="10">
        <v>1E-8</v>
      </c>
      <c r="L355" s="10">
        <v>0.32992592999999998</v>
      </c>
      <c r="M355" s="10">
        <v>0.39948254999999999</v>
      </c>
      <c r="N355" s="10">
        <v>0.48076935999999998</v>
      </c>
      <c r="O355">
        <v>1E-8</v>
      </c>
    </row>
    <row r="356" spans="1:15" x14ac:dyDescent="0.25">
      <c r="A356" s="9">
        <v>354</v>
      </c>
      <c r="B356" s="36">
        <f t="shared" si="5"/>
        <v>44915</v>
      </c>
      <c r="C356" s="9">
        <v>354</v>
      </c>
      <c r="D356" s="10">
        <v>0.75994543000000003</v>
      </c>
      <c r="E356" s="10">
        <v>0.57179475000000002</v>
      </c>
      <c r="F356" s="10">
        <v>0.92169186999999997</v>
      </c>
      <c r="G356" s="10">
        <v>0.70060462000000001</v>
      </c>
      <c r="H356" s="10">
        <v>1.10962187</v>
      </c>
      <c r="I356" s="10">
        <v>0.84573374999999995</v>
      </c>
      <c r="J356" s="10">
        <v>0.32180839</v>
      </c>
      <c r="K356" s="10">
        <v>1E-8</v>
      </c>
      <c r="L356" s="10">
        <v>0.32992592999999998</v>
      </c>
      <c r="M356" s="10">
        <v>0.39948254999999999</v>
      </c>
      <c r="N356" s="10">
        <v>0.48076935999999998</v>
      </c>
      <c r="O356">
        <v>1E-8</v>
      </c>
    </row>
    <row r="357" spans="1:15" x14ac:dyDescent="0.25">
      <c r="A357" s="9">
        <v>355</v>
      </c>
      <c r="B357" s="36">
        <f t="shared" si="5"/>
        <v>44916</v>
      </c>
      <c r="C357" s="9">
        <v>355</v>
      </c>
      <c r="D357" s="10">
        <v>0.75994543000000003</v>
      </c>
      <c r="E357" s="10">
        <v>0.57179475000000002</v>
      </c>
      <c r="F357" s="10">
        <v>0.92169186999999997</v>
      </c>
      <c r="G357" s="10">
        <v>0.70060462000000001</v>
      </c>
      <c r="H357" s="10">
        <v>1.10962187</v>
      </c>
      <c r="I357" s="10">
        <v>0.84573374999999995</v>
      </c>
      <c r="J357" s="10">
        <v>0.32180839</v>
      </c>
      <c r="K357" s="10">
        <v>1E-8</v>
      </c>
      <c r="L357" s="10">
        <v>0.32992592999999998</v>
      </c>
      <c r="M357" s="10">
        <v>0.39948254999999999</v>
      </c>
      <c r="N357" s="10">
        <v>0.48076935999999998</v>
      </c>
      <c r="O357">
        <v>1E-8</v>
      </c>
    </row>
    <row r="358" spans="1:15" x14ac:dyDescent="0.25">
      <c r="A358" s="9">
        <v>356</v>
      </c>
      <c r="B358" s="36">
        <f t="shared" si="5"/>
        <v>44917</v>
      </c>
      <c r="C358" s="9">
        <v>356</v>
      </c>
      <c r="D358" s="10">
        <v>0.75994543000000003</v>
      </c>
      <c r="E358" s="10">
        <v>0.57179475000000002</v>
      </c>
      <c r="F358" s="10">
        <v>0.92169186999999997</v>
      </c>
      <c r="G358" s="10">
        <v>0.70060462000000001</v>
      </c>
      <c r="H358" s="10">
        <v>1.10962187</v>
      </c>
      <c r="I358" s="10">
        <v>0.84573374999999995</v>
      </c>
      <c r="J358" s="10">
        <v>0.32180839</v>
      </c>
      <c r="K358" s="10">
        <v>1E-8</v>
      </c>
      <c r="L358" s="10">
        <v>0.32992592999999998</v>
      </c>
      <c r="M358" s="10">
        <v>0.39948254999999999</v>
      </c>
      <c r="N358" s="10">
        <v>0.48076935999999998</v>
      </c>
      <c r="O358">
        <v>1E-8</v>
      </c>
    </row>
    <row r="359" spans="1:15" x14ac:dyDescent="0.25">
      <c r="A359" s="9">
        <v>357</v>
      </c>
      <c r="B359" s="36">
        <f t="shared" si="5"/>
        <v>44918</v>
      </c>
      <c r="C359" s="9">
        <v>357</v>
      </c>
      <c r="D359" s="10">
        <v>0.75994543000000003</v>
      </c>
      <c r="E359" s="10">
        <v>0.57179475000000002</v>
      </c>
      <c r="F359" s="10">
        <v>0.92169186999999997</v>
      </c>
      <c r="G359" s="10">
        <v>0.70060462000000001</v>
      </c>
      <c r="H359" s="10">
        <v>1.10962187</v>
      </c>
      <c r="I359" s="10">
        <v>0.84573374999999995</v>
      </c>
      <c r="J359" s="10">
        <v>0.32180839</v>
      </c>
      <c r="K359" s="10">
        <v>1E-8</v>
      </c>
      <c r="L359" s="10">
        <v>0.32992592999999998</v>
      </c>
      <c r="M359" s="10">
        <v>0.39948254999999999</v>
      </c>
      <c r="N359" s="10">
        <v>0.48076935999999998</v>
      </c>
      <c r="O359">
        <v>1E-8</v>
      </c>
    </row>
    <row r="360" spans="1:15" x14ac:dyDescent="0.25">
      <c r="A360" s="9">
        <v>358</v>
      </c>
      <c r="B360" s="36">
        <f t="shared" si="5"/>
        <v>44919</v>
      </c>
      <c r="C360" s="9">
        <v>358</v>
      </c>
      <c r="D360" s="10">
        <v>0.75994543000000003</v>
      </c>
      <c r="E360" s="10">
        <v>0.57179475000000002</v>
      </c>
      <c r="F360" s="10">
        <v>0.92169186999999997</v>
      </c>
      <c r="G360" s="10">
        <v>0.70060462000000001</v>
      </c>
      <c r="H360" s="10">
        <v>1E-8</v>
      </c>
      <c r="I360" s="10">
        <v>1E-8</v>
      </c>
      <c r="J360" s="10">
        <v>0.32180839</v>
      </c>
      <c r="K360" s="10">
        <v>1E-8</v>
      </c>
      <c r="L360" s="10">
        <v>0.32992592999999998</v>
      </c>
      <c r="M360" s="10">
        <v>0.39948254999999999</v>
      </c>
      <c r="N360" s="10">
        <v>1E-8</v>
      </c>
      <c r="O360">
        <v>1E-8</v>
      </c>
    </row>
    <row r="361" spans="1:15" x14ac:dyDescent="0.25">
      <c r="A361" s="9">
        <v>359</v>
      </c>
      <c r="B361" s="36">
        <f t="shared" si="5"/>
        <v>44920</v>
      </c>
      <c r="C361" s="9">
        <v>359</v>
      </c>
      <c r="D361" s="10">
        <v>0.75994543000000003</v>
      </c>
      <c r="E361" s="10">
        <v>0.57179475000000002</v>
      </c>
      <c r="F361" s="10">
        <v>1E-8</v>
      </c>
      <c r="G361" s="10">
        <v>1E-8</v>
      </c>
      <c r="H361" s="10">
        <v>1E-8</v>
      </c>
      <c r="I361" s="10">
        <v>1E-8</v>
      </c>
      <c r="J361" s="10">
        <v>0.32180839</v>
      </c>
      <c r="K361" s="10">
        <v>1E-8</v>
      </c>
      <c r="L361" s="10">
        <v>0.32992592999999998</v>
      </c>
      <c r="M361" s="10">
        <v>1E-8</v>
      </c>
      <c r="N361" s="10">
        <v>1E-8</v>
      </c>
      <c r="O361">
        <v>1E-8</v>
      </c>
    </row>
    <row r="362" spans="1:15" x14ac:dyDescent="0.25">
      <c r="A362" s="9">
        <v>360</v>
      </c>
      <c r="B362" s="36">
        <f t="shared" si="5"/>
        <v>44921</v>
      </c>
      <c r="C362" s="9">
        <v>360</v>
      </c>
      <c r="D362" s="10">
        <v>0.75994543000000003</v>
      </c>
      <c r="E362" s="10">
        <v>0.60145307999999997</v>
      </c>
      <c r="F362" s="10">
        <v>1E-8</v>
      </c>
      <c r="G362" s="10">
        <v>1E-8</v>
      </c>
      <c r="H362" s="10">
        <v>1E-8</v>
      </c>
      <c r="I362" s="10">
        <v>1E-8</v>
      </c>
      <c r="J362" s="10">
        <v>0.32180839</v>
      </c>
      <c r="K362" s="10">
        <v>1E-8</v>
      </c>
      <c r="L362" s="10">
        <v>0.32992592999999998</v>
      </c>
      <c r="M362" s="10">
        <v>1E-8</v>
      </c>
      <c r="N362" s="10">
        <v>1E-8</v>
      </c>
      <c r="O362">
        <v>1E-8</v>
      </c>
    </row>
    <row r="363" spans="1:15" x14ac:dyDescent="0.25">
      <c r="A363" s="9">
        <v>361</v>
      </c>
      <c r="B363" s="36">
        <f t="shared" si="5"/>
        <v>44922</v>
      </c>
      <c r="C363" s="9">
        <v>361</v>
      </c>
      <c r="D363" s="10">
        <v>0.75994543000000003</v>
      </c>
      <c r="E363" s="10">
        <v>0.60145307999999997</v>
      </c>
      <c r="F363" s="10">
        <v>0.92169186999999997</v>
      </c>
      <c r="G363" s="10">
        <v>0.73694415999999996</v>
      </c>
      <c r="H363" s="10">
        <v>1.10962187</v>
      </c>
      <c r="I363" s="10">
        <v>0.88960097000000005</v>
      </c>
      <c r="J363" s="10">
        <v>0.32180839</v>
      </c>
      <c r="K363" s="10">
        <v>1E-8</v>
      </c>
      <c r="L363" s="10">
        <v>0.32992592999999998</v>
      </c>
      <c r="M363" s="10">
        <v>0.39948254999999999</v>
      </c>
      <c r="N363" s="10">
        <v>0.48076935999999998</v>
      </c>
      <c r="O363">
        <v>1E-8</v>
      </c>
    </row>
    <row r="364" spans="1:15" x14ac:dyDescent="0.25">
      <c r="A364" s="9">
        <v>362</v>
      </c>
      <c r="B364" s="36">
        <f t="shared" si="5"/>
        <v>44923</v>
      </c>
      <c r="C364" s="9">
        <v>362</v>
      </c>
      <c r="D364" s="10">
        <v>0.75994342999999998</v>
      </c>
      <c r="E364" s="10">
        <v>0.60145307999999997</v>
      </c>
      <c r="F364" s="10">
        <v>0.92168945000000002</v>
      </c>
      <c r="G364" s="10">
        <v>0.73694415999999996</v>
      </c>
      <c r="H364" s="10">
        <v>1.1096189599999999</v>
      </c>
      <c r="I364" s="10">
        <v>0.88960097000000005</v>
      </c>
      <c r="J364" s="10">
        <v>0.32180839</v>
      </c>
      <c r="K364" s="10">
        <v>1E-8</v>
      </c>
      <c r="L364" s="10">
        <v>0.32992592999999998</v>
      </c>
      <c r="M364" s="10">
        <v>0.39948254999999999</v>
      </c>
      <c r="N364" s="10">
        <v>0.48076935999999998</v>
      </c>
      <c r="O364">
        <v>1E-8</v>
      </c>
    </row>
    <row r="365" spans="1:15" x14ac:dyDescent="0.25">
      <c r="A365" s="9">
        <v>363</v>
      </c>
      <c r="B365" s="36">
        <f t="shared" si="5"/>
        <v>44924</v>
      </c>
      <c r="C365" s="9">
        <v>363</v>
      </c>
      <c r="D365" s="10">
        <v>0.75994342999999998</v>
      </c>
      <c r="E365" s="10">
        <v>0.60145307999999997</v>
      </c>
      <c r="F365" s="10">
        <v>0.92168945000000002</v>
      </c>
      <c r="G365" s="10">
        <v>0.73694415999999996</v>
      </c>
      <c r="H365" s="10">
        <v>1.1096189599999999</v>
      </c>
      <c r="I365" s="10">
        <v>0.88960097000000005</v>
      </c>
      <c r="J365" s="10">
        <v>0.32180839</v>
      </c>
      <c r="K365" s="10">
        <v>1E-8</v>
      </c>
      <c r="L365" s="10">
        <v>0.32992592999999998</v>
      </c>
      <c r="M365" s="10">
        <v>0.39948254999999999</v>
      </c>
      <c r="N365" s="10">
        <v>0.48076935999999998</v>
      </c>
      <c r="O365">
        <v>1E-8</v>
      </c>
    </row>
    <row r="366" spans="1:15" x14ac:dyDescent="0.25">
      <c r="A366" s="9">
        <v>364</v>
      </c>
      <c r="B366" s="36">
        <f t="shared" si="5"/>
        <v>44925</v>
      </c>
      <c r="C366" s="9">
        <v>364</v>
      </c>
      <c r="D366" s="10">
        <v>0.83277526000000002</v>
      </c>
      <c r="E366" s="10">
        <v>0.60145307999999997</v>
      </c>
      <c r="F366" s="10">
        <v>1.01002277</v>
      </c>
      <c r="G366" s="10">
        <v>0.73694415999999996</v>
      </c>
      <c r="H366" s="10">
        <v>1.21596316</v>
      </c>
      <c r="I366" s="10">
        <v>0.88960097000000005</v>
      </c>
      <c r="J366" s="10">
        <v>0.32180814000000002</v>
      </c>
      <c r="K366" s="10">
        <v>1E-8</v>
      </c>
      <c r="L366" s="10">
        <v>0.32992568999999999</v>
      </c>
      <c r="M366" s="10">
        <v>0.39948224999999998</v>
      </c>
      <c r="N366" s="10">
        <v>0.48076901</v>
      </c>
      <c r="O366">
        <v>1E-8</v>
      </c>
    </row>
    <row r="367" spans="1:15" x14ac:dyDescent="0.25">
      <c r="A367" s="9">
        <v>365</v>
      </c>
      <c r="B367" s="36">
        <f t="shared" si="5"/>
        <v>44926</v>
      </c>
      <c r="C367" s="9">
        <v>365</v>
      </c>
      <c r="D367" s="10">
        <v>0.83277526000000002</v>
      </c>
      <c r="E367" s="10">
        <v>0.60145307999999997</v>
      </c>
      <c r="F367" s="10">
        <v>1.01002277</v>
      </c>
      <c r="G367" s="10">
        <v>0.73694415999999996</v>
      </c>
      <c r="H367" s="10">
        <v>1E-8</v>
      </c>
      <c r="I367" s="10">
        <v>1E-8</v>
      </c>
      <c r="J367" s="10">
        <v>0.32180814000000002</v>
      </c>
      <c r="K367" s="10">
        <v>1E-8</v>
      </c>
      <c r="L367" s="10">
        <v>0.32992568999999999</v>
      </c>
      <c r="M367" s="10">
        <v>0.39948224999999998</v>
      </c>
      <c r="N367" s="10">
        <v>1E-8</v>
      </c>
      <c r="O367">
        <v>1E-8</v>
      </c>
    </row>
    <row r="368" spans="1:15" x14ac:dyDescent="0.25">
      <c r="A368" s="9"/>
      <c r="B368" s="36"/>
      <c r="C368" s="9"/>
      <c r="D368" s="10" t="s">
        <v>37</v>
      </c>
      <c r="E368" s="10" t="s">
        <v>37</v>
      </c>
      <c r="F368" s="10" t="s">
        <v>37</v>
      </c>
      <c r="G368" s="10" t="s">
        <v>37</v>
      </c>
      <c r="H368" s="10" t="s">
        <v>37</v>
      </c>
      <c r="I368" s="10" t="s">
        <v>37</v>
      </c>
      <c r="J368" s="10" t="s">
        <v>37</v>
      </c>
      <c r="K368" s="10" t="s">
        <v>37</v>
      </c>
      <c r="L368" s="10" t="s">
        <v>37</v>
      </c>
      <c r="M368" s="10" t="s">
        <v>37</v>
      </c>
      <c r="N368" s="10" t="s">
        <v>37</v>
      </c>
      <c r="O368" s="10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80" zoomScaleNormal="80" workbookViewId="0">
      <selection activeCell="C44" sqref="C4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F368"/>
  <sheetViews>
    <sheetView topLeftCell="I1" workbookViewId="0">
      <selection activeCell="AB6" sqref="AB6"/>
    </sheetView>
  </sheetViews>
  <sheetFormatPr defaultRowHeight="15" x14ac:dyDescent="0.25"/>
  <cols>
    <col min="3" max="3" width="11.7109375" bestFit="1" customWidth="1"/>
    <col min="11" max="11" width="9.140625" style="40"/>
    <col min="22" max="22" width="9.140625" style="40"/>
    <col min="23" max="23" width="11" bestFit="1" customWidth="1"/>
  </cols>
  <sheetData>
    <row r="2" spans="1:32" x14ac:dyDescent="0.25">
      <c r="A2" t="s">
        <v>0</v>
      </c>
      <c r="B2" t="s">
        <v>1</v>
      </c>
      <c r="C2" t="s">
        <v>2</v>
      </c>
      <c r="D2" t="s">
        <v>9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L2" t="s">
        <v>0</v>
      </c>
      <c r="M2" t="s">
        <v>1</v>
      </c>
      <c r="N2" t="s">
        <v>2</v>
      </c>
      <c r="O2" t="s">
        <v>9</v>
      </c>
      <c r="P2" t="s">
        <v>3</v>
      </c>
      <c r="Q2" t="s">
        <v>4</v>
      </c>
      <c r="R2" t="s">
        <v>5</v>
      </c>
      <c r="S2" t="s">
        <v>6</v>
      </c>
      <c r="T2" t="s">
        <v>7</v>
      </c>
      <c r="U2" t="s">
        <v>8</v>
      </c>
      <c r="W2" t="s">
        <v>0</v>
      </c>
      <c r="X2" t="s">
        <v>1</v>
      </c>
      <c r="Y2" t="s">
        <v>2</v>
      </c>
      <c r="Z2" t="s">
        <v>9</v>
      </c>
      <c r="AA2" t="s">
        <v>3</v>
      </c>
      <c r="AB2" t="s">
        <v>4</v>
      </c>
      <c r="AC2" t="s">
        <v>5</v>
      </c>
      <c r="AD2" t="s">
        <v>6</v>
      </c>
      <c r="AE2" t="s">
        <v>7</v>
      </c>
      <c r="AF2" t="s">
        <v>8</v>
      </c>
    </row>
    <row r="3" spans="1:32" x14ac:dyDescent="0.25">
      <c r="A3">
        <v>0.83277525514184803</v>
      </c>
      <c r="B3">
        <v>0.29763268179475399</v>
      </c>
      <c r="C3">
        <v>0.69213824959933101</v>
      </c>
      <c r="D3">
        <v>0.44293192229475298</v>
      </c>
      <c r="E3">
        <v>0.354764684610333</v>
      </c>
      <c r="F3">
        <v>1.210824935489E-8</v>
      </c>
      <c r="G3">
        <v>0.21495694195198001</v>
      </c>
      <c r="H3">
        <v>0.46470711583258101</v>
      </c>
      <c r="I3">
        <v>1.2112882975509999E-8</v>
      </c>
      <c r="J3">
        <v>1.4578777570250001E-8</v>
      </c>
      <c r="L3">
        <v>0.83277525514184503</v>
      </c>
      <c r="M3">
        <v>0.29763268300872853</v>
      </c>
      <c r="N3">
        <v>0.78256802760485533</v>
      </c>
      <c r="O3">
        <v>0.41638763293470588</v>
      </c>
      <c r="P3">
        <v>0.354764684610333</v>
      </c>
      <c r="Q3">
        <v>1.2065760244224201E-8</v>
      </c>
      <c r="R3">
        <v>1.4470721297646645E-8</v>
      </c>
      <c r="S3">
        <v>0.46470711583258073</v>
      </c>
      <c r="T3">
        <v>1.208278060247112E-8</v>
      </c>
      <c r="U3">
        <v>1.448000306193047E-8</v>
      </c>
      <c r="W3">
        <f>A3-L3</f>
        <v>2.9976021664879227E-15</v>
      </c>
      <c r="X3">
        <f t="shared" ref="X3:AF3" si="0">B3-M3</f>
        <v>-1.2139745320105533E-9</v>
      </c>
      <c r="Y3">
        <f t="shared" si="0"/>
        <v>-9.0429778005524319E-2</v>
      </c>
      <c r="Z3">
        <f t="shared" si="0"/>
        <v>2.6544289360047102E-2</v>
      </c>
      <c r="AA3">
        <f t="shared" si="0"/>
        <v>0</v>
      </c>
      <c r="AB3">
        <f t="shared" si="0"/>
        <v>4.2489110665799216E-11</v>
      </c>
      <c r="AC3">
        <f t="shared" si="0"/>
        <v>0.21495692748125872</v>
      </c>
      <c r="AD3">
        <f t="shared" si="0"/>
        <v>0</v>
      </c>
      <c r="AE3">
        <f t="shared" si="0"/>
        <v>3.0102373038878909E-11</v>
      </c>
      <c r="AF3">
        <f t="shared" si="0"/>
        <v>9.8774508319530154E-11</v>
      </c>
    </row>
    <row r="4" spans="1:32" x14ac:dyDescent="0.25">
      <c r="A4">
        <v>0.83277525514184803</v>
      </c>
      <c r="B4">
        <v>0.29763268179475399</v>
      </c>
      <c r="C4">
        <v>0.69213824959933101</v>
      </c>
      <c r="D4">
        <v>0.44293192229475298</v>
      </c>
      <c r="E4">
        <v>0.354764684610333</v>
      </c>
      <c r="F4">
        <v>1.210824935489E-8</v>
      </c>
      <c r="G4">
        <v>0.21495694195198001</v>
      </c>
      <c r="H4">
        <v>0.46470711583258101</v>
      </c>
      <c r="I4">
        <v>1.2112882975509999E-8</v>
      </c>
      <c r="J4">
        <v>1.4578777570250001E-8</v>
      </c>
      <c r="L4">
        <v>0.83277525514184503</v>
      </c>
      <c r="M4">
        <v>0.3987296141134683</v>
      </c>
      <c r="N4">
        <v>0.78256802760485533</v>
      </c>
      <c r="O4">
        <v>0.41638763293470588</v>
      </c>
      <c r="P4">
        <v>0.354764684610333</v>
      </c>
      <c r="Q4">
        <v>0.428050562762606</v>
      </c>
      <c r="R4">
        <v>1.4470721297646645E-8</v>
      </c>
      <c r="S4">
        <v>0.46470711583258073</v>
      </c>
      <c r="T4">
        <v>0.56212187766025346</v>
      </c>
      <c r="U4">
        <v>1.448000306193047E-8</v>
      </c>
      <c r="W4">
        <f t="shared" ref="W4:W67" si="1">A4-L4</f>
        <v>2.9976021664879227E-15</v>
      </c>
      <c r="X4">
        <f t="shared" ref="X4:X67" si="2">B4-M4</f>
        <v>-0.10109693231871431</v>
      </c>
      <c r="Y4">
        <f t="shared" ref="Y4:Y67" si="3">C4-N4</f>
        <v>-9.0429778005524319E-2</v>
      </c>
      <c r="Z4">
        <f t="shared" ref="Z4:Z67" si="4">D4-O4</f>
        <v>2.6544289360047102E-2</v>
      </c>
      <c r="AA4">
        <f t="shared" ref="AA4:AA67" si="5">E4-P4</f>
        <v>0</v>
      </c>
      <c r="AB4">
        <f t="shared" ref="AB4:AB67" si="6">F4-Q4</f>
        <v>-0.42805055065435665</v>
      </c>
      <c r="AC4">
        <f t="shared" ref="AC4:AC67" si="7">G4-R4</f>
        <v>0.21495692748125872</v>
      </c>
      <c r="AD4">
        <f t="shared" ref="AD4:AD67" si="8">H4-S4</f>
        <v>0</v>
      </c>
      <c r="AE4">
        <f t="shared" ref="AE4:AE67" si="9">I4-T4</f>
        <v>-0.56212186554737043</v>
      </c>
      <c r="AF4">
        <f t="shared" ref="AF4:AF67" si="10">J4-U4</f>
        <v>9.8774508319530154E-11</v>
      </c>
    </row>
    <row r="5" spans="1:32" x14ac:dyDescent="0.25">
      <c r="A5">
        <v>0.83277525514184803</v>
      </c>
      <c r="B5">
        <v>0.29763268179475399</v>
      </c>
      <c r="C5">
        <v>0.69213824959933101</v>
      </c>
      <c r="D5">
        <v>0.44293064327027298</v>
      </c>
      <c r="E5">
        <v>0.354764684610333</v>
      </c>
      <c r="F5">
        <v>0.42955792635722501</v>
      </c>
      <c r="G5">
        <v>0.39589450863350401</v>
      </c>
      <c r="H5">
        <v>0.46470711583258101</v>
      </c>
      <c r="I5">
        <v>0.56306484000843404</v>
      </c>
      <c r="J5">
        <v>0.67773418386569395</v>
      </c>
      <c r="L5">
        <v>0.83277525514184503</v>
      </c>
      <c r="M5">
        <v>0.29763268300872853</v>
      </c>
      <c r="N5">
        <v>0.78256802760485533</v>
      </c>
      <c r="O5">
        <v>0.41638763293470588</v>
      </c>
      <c r="P5">
        <v>0.354764684610333</v>
      </c>
      <c r="Q5">
        <v>1.2065760244224201E-8</v>
      </c>
      <c r="R5">
        <v>1.4470721297646645E-8</v>
      </c>
      <c r="S5">
        <v>0.46470711583258073</v>
      </c>
      <c r="T5">
        <v>1.208278060247112E-8</v>
      </c>
      <c r="U5">
        <v>1.448000306193047E-8</v>
      </c>
      <c r="W5">
        <f t="shared" si="1"/>
        <v>2.9976021664879227E-15</v>
      </c>
      <c r="X5">
        <f t="shared" si="2"/>
        <v>-1.2139745320105533E-9</v>
      </c>
      <c r="Y5">
        <f t="shared" si="3"/>
        <v>-9.0429778005524319E-2</v>
      </c>
      <c r="Z5">
        <f t="shared" si="4"/>
        <v>2.6543010335567108E-2</v>
      </c>
      <c r="AA5">
        <f t="shared" si="5"/>
        <v>0</v>
      </c>
      <c r="AB5">
        <f t="shared" si="6"/>
        <v>0.42955791429146478</v>
      </c>
      <c r="AC5">
        <f t="shared" si="7"/>
        <v>0.39589449416278272</v>
      </c>
      <c r="AD5">
        <f t="shared" si="8"/>
        <v>0</v>
      </c>
      <c r="AE5">
        <f t="shared" si="9"/>
        <v>0.56306482792565349</v>
      </c>
      <c r="AF5">
        <f t="shared" si="10"/>
        <v>0.67773416938569087</v>
      </c>
    </row>
    <row r="6" spans="1:32" x14ac:dyDescent="0.25">
      <c r="A6">
        <v>0.83277525514184803</v>
      </c>
      <c r="B6">
        <v>0.29763268179475399</v>
      </c>
      <c r="C6">
        <v>0.69213824959933101</v>
      </c>
      <c r="D6">
        <v>0.44293192229475298</v>
      </c>
      <c r="E6">
        <v>0.354764684610333</v>
      </c>
      <c r="F6">
        <v>0.42955792635722501</v>
      </c>
      <c r="G6">
        <v>0.39589450863350401</v>
      </c>
      <c r="H6">
        <v>0.46470711583258101</v>
      </c>
      <c r="I6">
        <v>0.56306484000843404</v>
      </c>
      <c r="J6">
        <v>0.67773418386569395</v>
      </c>
      <c r="L6">
        <v>0.83277525514184503</v>
      </c>
      <c r="M6">
        <v>0.3987296141134683</v>
      </c>
      <c r="N6">
        <v>0.78256802760485533</v>
      </c>
      <c r="O6">
        <v>0.41638763293470588</v>
      </c>
      <c r="P6">
        <v>0.354764684610333</v>
      </c>
      <c r="Q6">
        <v>0.428050562762606</v>
      </c>
      <c r="R6">
        <v>0.96338908816238056</v>
      </c>
      <c r="S6">
        <v>0.46470711583258073</v>
      </c>
      <c r="T6">
        <v>0.56212187766025346</v>
      </c>
      <c r="U6">
        <v>1.1368026033179588</v>
      </c>
      <c r="W6">
        <f t="shared" si="1"/>
        <v>2.9976021664879227E-15</v>
      </c>
      <c r="X6">
        <f t="shared" si="2"/>
        <v>-0.10109693231871431</v>
      </c>
      <c r="Y6">
        <f t="shared" si="3"/>
        <v>-9.0429778005524319E-2</v>
      </c>
      <c r="Z6">
        <f t="shared" si="4"/>
        <v>2.6544289360047102E-2</v>
      </c>
      <c r="AA6">
        <f t="shared" si="5"/>
        <v>0</v>
      </c>
      <c r="AB6">
        <f t="shared" si="6"/>
        <v>1.5073635946190045E-3</v>
      </c>
      <c r="AC6">
        <f t="shared" si="7"/>
        <v>-0.56749457952887661</v>
      </c>
      <c r="AD6">
        <f t="shared" si="8"/>
        <v>0</v>
      </c>
      <c r="AE6">
        <f t="shared" si="9"/>
        <v>9.4296234818058711E-4</v>
      </c>
      <c r="AF6">
        <f t="shared" si="10"/>
        <v>-0.45906841945226484</v>
      </c>
    </row>
    <row r="7" spans="1:32" x14ac:dyDescent="0.25">
      <c r="A7">
        <v>0.76250920081559304</v>
      </c>
      <c r="B7">
        <v>0.29763268179475399</v>
      </c>
      <c r="C7">
        <v>0.64155463534498103</v>
      </c>
      <c r="D7">
        <v>0.46996954054113899</v>
      </c>
      <c r="E7">
        <v>0.354764684610333</v>
      </c>
      <c r="F7">
        <v>0.42955792635722501</v>
      </c>
      <c r="G7">
        <v>0.39589450863350401</v>
      </c>
      <c r="H7">
        <v>0.44854592333754301</v>
      </c>
      <c r="I7">
        <v>0.54346390652441201</v>
      </c>
      <c r="J7">
        <v>0.65413668320235896</v>
      </c>
      <c r="L7">
        <v>0.76250920081559204</v>
      </c>
      <c r="M7">
        <v>0.39019948249072411</v>
      </c>
      <c r="N7">
        <v>0.71932857871122757</v>
      </c>
      <c r="O7">
        <v>0.38125460577157938</v>
      </c>
      <c r="P7">
        <v>0.354764684610333</v>
      </c>
      <c r="Q7">
        <v>0.428050562762606</v>
      </c>
      <c r="R7">
        <v>0.89723770682898585</v>
      </c>
      <c r="S7">
        <v>0.44854592333754256</v>
      </c>
      <c r="T7">
        <v>0.54250257492794174</v>
      </c>
      <c r="U7">
        <v>1.0452083830101817</v>
      </c>
      <c r="W7">
        <f t="shared" si="1"/>
        <v>9.9920072216264089E-16</v>
      </c>
      <c r="X7">
        <f t="shared" si="2"/>
        <v>-9.256680069597012E-2</v>
      </c>
      <c r="Y7">
        <f t="shared" si="3"/>
        <v>-7.7773943366246545E-2</v>
      </c>
      <c r="Z7">
        <f t="shared" si="4"/>
        <v>8.8714934769559606E-2</v>
      </c>
      <c r="AA7">
        <f t="shared" si="5"/>
        <v>0</v>
      </c>
      <c r="AB7">
        <f t="shared" si="6"/>
        <v>1.5073635946190045E-3</v>
      </c>
      <c r="AC7">
        <f t="shared" si="7"/>
        <v>-0.5013431981954819</v>
      </c>
      <c r="AD7">
        <f t="shared" si="8"/>
        <v>4.4408920985006262E-16</v>
      </c>
      <c r="AE7">
        <f t="shared" si="9"/>
        <v>9.6133159647027178E-4</v>
      </c>
      <c r="AF7">
        <f t="shared" si="10"/>
        <v>-0.39107169980782275</v>
      </c>
    </row>
    <row r="8" spans="1:32" x14ac:dyDescent="0.25">
      <c r="A8">
        <v>0.76250920081559304</v>
      </c>
      <c r="B8">
        <v>0.29763268179475399</v>
      </c>
      <c r="C8">
        <v>0.64155463534498103</v>
      </c>
      <c r="D8">
        <v>0.46996954054113899</v>
      </c>
      <c r="E8">
        <v>0.354764684610333</v>
      </c>
      <c r="F8">
        <v>1.210824935489E-8</v>
      </c>
      <c r="G8">
        <v>0.21495694195198001</v>
      </c>
      <c r="H8">
        <v>0.44854592333754301</v>
      </c>
      <c r="I8">
        <v>1.2112882975509999E-8</v>
      </c>
      <c r="J8">
        <v>1.4578777570250001E-8</v>
      </c>
      <c r="L8">
        <v>0.76250920081559204</v>
      </c>
      <c r="M8">
        <v>0.29763268300872853</v>
      </c>
      <c r="N8">
        <v>0.71932857871122757</v>
      </c>
      <c r="O8">
        <v>0.38125460577157938</v>
      </c>
      <c r="P8">
        <v>0.354764684610333</v>
      </c>
      <c r="Q8">
        <v>1.2065760244224201E-8</v>
      </c>
      <c r="R8">
        <v>1.4470721297646645E-8</v>
      </c>
      <c r="S8">
        <v>0.44854592333754256</v>
      </c>
      <c r="T8">
        <v>1.208278060247112E-8</v>
      </c>
      <c r="U8">
        <v>1.448000306193047E-8</v>
      </c>
      <c r="W8">
        <f t="shared" si="1"/>
        <v>9.9920072216264089E-16</v>
      </c>
      <c r="X8">
        <f t="shared" si="2"/>
        <v>-1.2139745320105533E-9</v>
      </c>
      <c r="Y8">
        <f t="shared" si="3"/>
        <v>-7.7773943366246545E-2</v>
      </c>
      <c r="Z8">
        <f t="shared" si="4"/>
        <v>8.8714934769559606E-2</v>
      </c>
      <c r="AA8">
        <f t="shared" si="5"/>
        <v>0</v>
      </c>
      <c r="AB8">
        <f t="shared" si="6"/>
        <v>4.2489110665799216E-11</v>
      </c>
      <c r="AC8">
        <f t="shared" si="7"/>
        <v>0.21495692748125872</v>
      </c>
      <c r="AD8">
        <f t="shared" si="8"/>
        <v>4.4408920985006262E-16</v>
      </c>
      <c r="AE8">
        <f t="shared" si="9"/>
        <v>3.0102373038878909E-11</v>
      </c>
      <c r="AF8">
        <f t="shared" si="10"/>
        <v>9.8774508319530154E-11</v>
      </c>
    </row>
    <row r="9" spans="1:32" x14ac:dyDescent="0.25">
      <c r="A9">
        <v>0.76250920081559304</v>
      </c>
      <c r="B9">
        <v>0.29763268179475399</v>
      </c>
      <c r="C9">
        <v>0.64155463534498103</v>
      </c>
      <c r="D9">
        <v>0.46996954054113899</v>
      </c>
      <c r="E9">
        <v>0.354764684610333</v>
      </c>
      <c r="F9">
        <v>0.42955792635722501</v>
      </c>
      <c r="G9">
        <v>0.39589450863350401</v>
      </c>
      <c r="H9">
        <v>0.44854592333754301</v>
      </c>
      <c r="I9">
        <v>0.54346390652441201</v>
      </c>
      <c r="J9">
        <v>0.65413668320235896</v>
      </c>
      <c r="L9">
        <v>0.76250920081559204</v>
      </c>
      <c r="M9">
        <v>0.39019948249072411</v>
      </c>
      <c r="N9">
        <v>0.71932857871122757</v>
      </c>
      <c r="O9">
        <v>0.38125460577157938</v>
      </c>
      <c r="P9">
        <v>0.354764684610333</v>
      </c>
      <c r="Q9">
        <v>0.428050562762606</v>
      </c>
      <c r="R9">
        <v>0.89723770682898585</v>
      </c>
      <c r="S9">
        <v>0.44854592333754256</v>
      </c>
      <c r="T9">
        <v>0.54250257492794174</v>
      </c>
      <c r="U9">
        <v>1.0452083830101817</v>
      </c>
      <c r="W9">
        <f t="shared" si="1"/>
        <v>9.9920072216264089E-16</v>
      </c>
      <c r="X9">
        <f t="shared" si="2"/>
        <v>-9.256680069597012E-2</v>
      </c>
      <c r="Y9">
        <f t="shared" si="3"/>
        <v>-7.7773943366246545E-2</v>
      </c>
      <c r="Z9">
        <f t="shared" si="4"/>
        <v>8.8714934769559606E-2</v>
      </c>
      <c r="AA9">
        <f t="shared" si="5"/>
        <v>0</v>
      </c>
      <c r="AB9">
        <f t="shared" si="6"/>
        <v>1.5073635946190045E-3</v>
      </c>
      <c r="AC9">
        <f t="shared" si="7"/>
        <v>-0.5013431981954819</v>
      </c>
      <c r="AD9">
        <f t="shared" si="8"/>
        <v>4.4408920985006262E-16</v>
      </c>
      <c r="AE9">
        <f t="shared" si="9"/>
        <v>9.6133159647027178E-4</v>
      </c>
      <c r="AF9">
        <f t="shared" si="10"/>
        <v>-0.39107169980782275</v>
      </c>
    </row>
    <row r="10" spans="1:32" x14ac:dyDescent="0.25">
      <c r="A10">
        <v>0.76250920081559304</v>
      </c>
      <c r="B10">
        <v>0.29763268179475399</v>
      </c>
      <c r="C10">
        <v>0.64155463534498103</v>
      </c>
      <c r="D10">
        <v>0.46996954054113899</v>
      </c>
      <c r="E10">
        <v>0.354764684610333</v>
      </c>
      <c r="F10">
        <v>0.42955792635722501</v>
      </c>
      <c r="G10">
        <v>0.21495694195198001</v>
      </c>
      <c r="H10">
        <v>0.44854592333754301</v>
      </c>
      <c r="I10">
        <v>0.54346390652441201</v>
      </c>
      <c r="J10">
        <v>1.4578777570250001E-8</v>
      </c>
      <c r="L10">
        <v>0.76250920081559204</v>
      </c>
      <c r="M10">
        <v>0.39019948249072411</v>
      </c>
      <c r="N10">
        <v>0.71932857871122757</v>
      </c>
      <c r="O10">
        <v>0.38125460577157938</v>
      </c>
      <c r="P10">
        <v>0.354764684610333</v>
      </c>
      <c r="Q10">
        <v>0.428050562762606</v>
      </c>
      <c r="R10">
        <v>0.89723770682898585</v>
      </c>
      <c r="S10">
        <v>0.44854592333754256</v>
      </c>
      <c r="T10">
        <v>0.54250257492794174</v>
      </c>
      <c r="U10">
        <v>1.0452083830101817</v>
      </c>
      <c r="W10">
        <f t="shared" si="1"/>
        <v>9.9920072216264089E-16</v>
      </c>
      <c r="X10">
        <f t="shared" si="2"/>
        <v>-9.256680069597012E-2</v>
      </c>
      <c r="Y10">
        <f t="shared" si="3"/>
        <v>-7.7773943366246545E-2</v>
      </c>
      <c r="Z10">
        <f t="shared" si="4"/>
        <v>8.8714934769559606E-2</v>
      </c>
      <c r="AA10">
        <f t="shared" si="5"/>
        <v>0</v>
      </c>
      <c r="AB10">
        <f t="shared" si="6"/>
        <v>1.5073635946190045E-3</v>
      </c>
      <c r="AC10">
        <f t="shared" si="7"/>
        <v>-0.68228076487700584</v>
      </c>
      <c r="AD10">
        <f t="shared" si="8"/>
        <v>4.4408920985006262E-16</v>
      </c>
      <c r="AE10">
        <f t="shared" si="9"/>
        <v>9.6133159647027178E-4</v>
      </c>
      <c r="AF10">
        <f t="shared" si="10"/>
        <v>-1.0452083684314042</v>
      </c>
    </row>
    <row r="11" spans="1:32" x14ac:dyDescent="0.25">
      <c r="A11">
        <v>0.76250920081559304</v>
      </c>
      <c r="B11">
        <v>0.29763268179475399</v>
      </c>
      <c r="C11">
        <v>0.64155463534498103</v>
      </c>
      <c r="D11">
        <v>0.46996954054113899</v>
      </c>
      <c r="E11">
        <v>0.354764684610333</v>
      </c>
      <c r="F11">
        <v>1.210824935489E-8</v>
      </c>
      <c r="G11">
        <v>0.21495694195198001</v>
      </c>
      <c r="H11">
        <v>0.44854592333754301</v>
      </c>
      <c r="I11">
        <v>1.2112882975509999E-8</v>
      </c>
      <c r="J11">
        <v>1.4578777570250001E-8</v>
      </c>
      <c r="L11">
        <v>0.76250920081559204</v>
      </c>
      <c r="M11">
        <v>0.39019948249072411</v>
      </c>
      <c r="N11">
        <v>0.71932857871122757</v>
      </c>
      <c r="O11">
        <v>0.38125460577157938</v>
      </c>
      <c r="P11">
        <v>0.354764684610333</v>
      </c>
      <c r="Q11">
        <v>0.428050562762606</v>
      </c>
      <c r="R11">
        <v>1.4470721297646645E-8</v>
      </c>
      <c r="S11">
        <v>0.44854592333754256</v>
      </c>
      <c r="T11">
        <v>0.54250257492794174</v>
      </c>
      <c r="U11">
        <v>1.448000306193047E-8</v>
      </c>
      <c r="W11">
        <f t="shared" si="1"/>
        <v>9.9920072216264089E-16</v>
      </c>
      <c r="X11">
        <f t="shared" si="2"/>
        <v>-9.256680069597012E-2</v>
      </c>
      <c r="Y11">
        <f t="shared" si="3"/>
        <v>-7.7773943366246545E-2</v>
      </c>
      <c r="Z11">
        <f t="shared" si="4"/>
        <v>8.8714934769559606E-2</v>
      </c>
      <c r="AA11">
        <f t="shared" si="5"/>
        <v>0</v>
      </c>
      <c r="AB11">
        <f t="shared" si="6"/>
        <v>-0.42805055065435665</v>
      </c>
      <c r="AC11">
        <f t="shared" si="7"/>
        <v>0.21495692748125872</v>
      </c>
      <c r="AD11">
        <f t="shared" si="8"/>
        <v>4.4408920985006262E-16</v>
      </c>
      <c r="AE11">
        <f t="shared" si="9"/>
        <v>-0.54250256281505871</v>
      </c>
      <c r="AF11">
        <f t="shared" si="10"/>
        <v>9.8774508319530154E-11</v>
      </c>
    </row>
    <row r="12" spans="1:32" x14ac:dyDescent="0.25">
      <c r="A12">
        <v>0.76250920081559304</v>
      </c>
      <c r="B12">
        <v>0.29763268179475399</v>
      </c>
      <c r="C12">
        <v>0.64155463534498103</v>
      </c>
      <c r="D12">
        <v>0.46996954054113899</v>
      </c>
      <c r="E12">
        <v>0.354764684610333</v>
      </c>
      <c r="F12">
        <v>0.42955792635722501</v>
      </c>
      <c r="G12">
        <v>0.39589450863350401</v>
      </c>
      <c r="H12">
        <v>0.44854592333754301</v>
      </c>
      <c r="I12">
        <v>0.54346390652441201</v>
      </c>
      <c r="J12">
        <v>0.65413668320235896</v>
      </c>
      <c r="L12">
        <v>0.76250920081559204</v>
      </c>
      <c r="M12">
        <v>0.29763268300872853</v>
      </c>
      <c r="N12">
        <v>0.71932857871122757</v>
      </c>
      <c r="O12">
        <v>0.38125460577157938</v>
      </c>
      <c r="P12">
        <v>0.354764684610333</v>
      </c>
      <c r="Q12">
        <v>1.2065760244224201E-8</v>
      </c>
      <c r="R12">
        <v>1.4470721297646645E-8</v>
      </c>
      <c r="S12">
        <v>0.44854592333754256</v>
      </c>
      <c r="T12">
        <v>1.208278060247112E-8</v>
      </c>
      <c r="U12">
        <v>1.448000306193047E-8</v>
      </c>
      <c r="W12">
        <f t="shared" si="1"/>
        <v>9.9920072216264089E-16</v>
      </c>
      <c r="X12">
        <f t="shared" si="2"/>
        <v>-1.2139745320105533E-9</v>
      </c>
      <c r="Y12">
        <f t="shared" si="3"/>
        <v>-7.7773943366246545E-2</v>
      </c>
      <c r="Z12">
        <f t="shared" si="4"/>
        <v>8.8714934769559606E-2</v>
      </c>
      <c r="AA12">
        <f t="shared" si="5"/>
        <v>0</v>
      </c>
      <c r="AB12">
        <f t="shared" si="6"/>
        <v>0.42955791429146478</v>
      </c>
      <c r="AC12">
        <f t="shared" si="7"/>
        <v>0.39589449416278272</v>
      </c>
      <c r="AD12">
        <f t="shared" si="8"/>
        <v>4.4408920985006262E-16</v>
      </c>
      <c r="AE12">
        <f t="shared" si="9"/>
        <v>0.54346389444163146</v>
      </c>
      <c r="AF12">
        <f t="shared" si="10"/>
        <v>0.65413666872235587</v>
      </c>
    </row>
    <row r="13" spans="1:32" x14ac:dyDescent="0.25">
      <c r="A13">
        <v>0.76250920081559304</v>
      </c>
      <c r="B13">
        <v>0.29763268179475399</v>
      </c>
      <c r="C13">
        <v>0.64155463534498103</v>
      </c>
      <c r="D13">
        <v>0.46996954054113899</v>
      </c>
      <c r="E13">
        <v>0.354764684610333</v>
      </c>
      <c r="F13">
        <v>0.42955792635722501</v>
      </c>
      <c r="G13">
        <v>0.39589450863350401</v>
      </c>
      <c r="H13">
        <v>0.44854592333754301</v>
      </c>
      <c r="I13">
        <v>0.54346390652441201</v>
      </c>
      <c r="J13">
        <v>0.65413668320235896</v>
      </c>
      <c r="L13">
        <v>0.76250920081559204</v>
      </c>
      <c r="M13">
        <v>0.39019948249072411</v>
      </c>
      <c r="N13">
        <v>0.71932857871122757</v>
      </c>
      <c r="O13">
        <v>0.38125460577157938</v>
      </c>
      <c r="P13">
        <v>0.354764684610333</v>
      </c>
      <c r="Q13">
        <v>0.428050562762606</v>
      </c>
      <c r="R13">
        <v>0.89723770682898585</v>
      </c>
      <c r="S13">
        <v>0.44854592333754256</v>
      </c>
      <c r="T13">
        <v>0.54250257492794174</v>
      </c>
      <c r="U13">
        <v>1.0452083830101817</v>
      </c>
      <c r="W13">
        <f t="shared" si="1"/>
        <v>9.9920072216264089E-16</v>
      </c>
      <c r="X13">
        <f t="shared" si="2"/>
        <v>-9.256680069597012E-2</v>
      </c>
      <c r="Y13">
        <f t="shared" si="3"/>
        <v>-7.7773943366246545E-2</v>
      </c>
      <c r="Z13">
        <f t="shared" si="4"/>
        <v>8.8714934769559606E-2</v>
      </c>
      <c r="AA13">
        <f t="shared" si="5"/>
        <v>0</v>
      </c>
      <c r="AB13">
        <f t="shared" si="6"/>
        <v>1.5073635946190045E-3</v>
      </c>
      <c r="AC13">
        <f t="shared" si="7"/>
        <v>-0.5013431981954819</v>
      </c>
      <c r="AD13">
        <f t="shared" si="8"/>
        <v>4.4408920985006262E-16</v>
      </c>
      <c r="AE13">
        <f t="shared" si="9"/>
        <v>9.6133159647027178E-4</v>
      </c>
      <c r="AF13">
        <f t="shared" si="10"/>
        <v>-0.39107169980782275</v>
      </c>
    </row>
    <row r="14" spans="1:32" x14ac:dyDescent="0.25">
      <c r="A14">
        <v>0.71830804361907696</v>
      </c>
      <c r="B14">
        <v>0.29763268179475399</v>
      </c>
      <c r="C14">
        <v>0.60973479991145596</v>
      </c>
      <c r="D14">
        <v>0.475165695663329</v>
      </c>
      <c r="E14">
        <v>0.354764684610333</v>
      </c>
      <c r="F14">
        <v>0.42955792635722501</v>
      </c>
      <c r="G14">
        <v>0.39589450863350401</v>
      </c>
      <c r="H14">
        <v>0.43837965718234401</v>
      </c>
      <c r="I14">
        <v>0.53113385682355596</v>
      </c>
      <c r="J14">
        <v>0.63929257609735402</v>
      </c>
      <c r="L14">
        <v>0.71830804361907497</v>
      </c>
      <c r="M14">
        <v>0.38483356729341905</v>
      </c>
      <c r="N14">
        <v>0.67954753723436223</v>
      </c>
      <c r="O14">
        <v>0.35915402717332084</v>
      </c>
      <c r="P14">
        <v>0.354764684610333</v>
      </c>
      <c r="Q14">
        <v>0.428050562762606</v>
      </c>
      <c r="R14">
        <v>0.85562490199569163</v>
      </c>
      <c r="S14">
        <v>0.43837965718234362</v>
      </c>
      <c r="T14">
        <v>0.53016096997414008</v>
      </c>
      <c r="U14">
        <v>0.98759065324100481</v>
      </c>
      <c r="W14">
        <f t="shared" si="1"/>
        <v>1.9984014443252818E-15</v>
      </c>
      <c r="X14">
        <f t="shared" si="2"/>
        <v>-8.7200885498665059E-2</v>
      </c>
      <c r="Y14">
        <f t="shared" si="3"/>
        <v>-6.9812737322906271E-2</v>
      </c>
      <c r="Z14">
        <f t="shared" si="4"/>
        <v>0.11601166849000816</v>
      </c>
      <c r="AA14">
        <f t="shared" si="5"/>
        <v>0</v>
      </c>
      <c r="AB14">
        <f t="shared" si="6"/>
        <v>1.5073635946190045E-3</v>
      </c>
      <c r="AC14">
        <f t="shared" si="7"/>
        <v>-0.45973039336218763</v>
      </c>
      <c r="AD14">
        <f t="shared" si="8"/>
        <v>0</v>
      </c>
      <c r="AE14">
        <f t="shared" si="9"/>
        <v>9.7288684941587711E-4</v>
      </c>
      <c r="AF14">
        <f t="shared" si="10"/>
        <v>-0.3482980771436508</v>
      </c>
    </row>
    <row r="15" spans="1:32" x14ac:dyDescent="0.25">
      <c r="A15">
        <v>0.71830804361907696</v>
      </c>
      <c r="B15">
        <v>0.29763268179475399</v>
      </c>
      <c r="C15">
        <v>0.60973479991145596</v>
      </c>
      <c r="D15">
        <v>0.475165695663329</v>
      </c>
      <c r="E15">
        <v>0.354764684610333</v>
      </c>
      <c r="F15">
        <v>0.42955792635722501</v>
      </c>
      <c r="G15">
        <v>0.39589450863350401</v>
      </c>
      <c r="H15">
        <v>0.43837965718234401</v>
      </c>
      <c r="I15">
        <v>0.53113385682355596</v>
      </c>
      <c r="J15">
        <v>0.63929257609735402</v>
      </c>
      <c r="L15">
        <v>0.71830804361907497</v>
      </c>
      <c r="M15">
        <v>0.38483356729341905</v>
      </c>
      <c r="N15">
        <v>0.67954753723436223</v>
      </c>
      <c r="O15">
        <v>0.35915402717332084</v>
      </c>
      <c r="P15">
        <v>0.354764684610333</v>
      </c>
      <c r="Q15">
        <v>0.428050562762606</v>
      </c>
      <c r="R15">
        <v>0.85562490199569163</v>
      </c>
      <c r="S15">
        <v>0.43837965718234362</v>
      </c>
      <c r="T15">
        <v>0.53016096997414008</v>
      </c>
      <c r="U15">
        <v>0.98759065324100481</v>
      </c>
      <c r="W15">
        <f t="shared" si="1"/>
        <v>1.9984014443252818E-15</v>
      </c>
      <c r="X15">
        <f t="shared" si="2"/>
        <v>-8.7200885498665059E-2</v>
      </c>
      <c r="Y15">
        <f t="shared" si="3"/>
        <v>-6.9812737322906271E-2</v>
      </c>
      <c r="Z15">
        <f t="shared" si="4"/>
        <v>0.11601166849000816</v>
      </c>
      <c r="AA15">
        <f t="shared" si="5"/>
        <v>0</v>
      </c>
      <c r="AB15">
        <f t="shared" si="6"/>
        <v>1.5073635946190045E-3</v>
      </c>
      <c r="AC15">
        <f t="shared" si="7"/>
        <v>-0.45973039336218763</v>
      </c>
      <c r="AD15">
        <f t="shared" si="8"/>
        <v>0</v>
      </c>
      <c r="AE15">
        <f t="shared" si="9"/>
        <v>9.7288684941587711E-4</v>
      </c>
      <c r="AF15">
        <f t="shared" si="10"/>
        <v>-0.3482980771436508</v>
      </c>
    </row>
    <row r="16" spans="1:32" x14ac:dyDescent="0.25">
      <c r="A16">
        <v>0.71830804361907696</v>
      </c>
      <c r="B16">
        <v>0.29763268179475399</v>
      </c>
      <c r="C16">
        <v>0.60973479991145596</v>
      </c>
      <c r="D16">
        <v>0.475165695663329</v>
      </c>
      <c r="E16">
        <v>0.354764684610333</v>
      </c>
      <c r="F16">
        <v>0.42955792635722501</v>
      </c>
      <c r="G16">
        <v>0.39589450863350401</v>
      </c>
      <c r="H16">
        <v>0.43837965718234401</v>
      </c>
      <c r="I16">
        <v>0.53113385682355596</v>
      </c>
      <c r="J16">
        <v>0.63929257609735402</v>
      </c>
      <c r="L16">
        <v>0.71830804361907497</v>
      </c>
      <c r="M16">
        <v>0.38483356729341905</v>
      </c>
      <c r="N16">
        <v>0.67954753723436223</v>
      </c>
      <c r="O16">
        <v>0.35915402717332084</v>
      </c>
      <c r="P16">
        <v>0.354764684610333</v>
      </c>
      <c r="Q16">
        <v>0.428050562762606</v>
      </c>
      <c r="R16">
        <v>0.85562490199569163</v>
      </c>
      <c r="S16">
        <v>0.43837965718234362</v>
      </c>
      <c r="T16">
        <v>0.53016096997414008</v>
      </c>
      <c r="U16">
        <v>0.98759065324100481</v>
      </c>
      <c r="W16">
        <f t="shared" si="1"/>
        <v>1.9984014443252818E-15</v>
      </c>
      <c r="X16">
        <f t="shared" si="2"/>
        <v>-8.7200885498665059E-2</v>
      </c>
      <c r="Y16">
        <f t="shared" si="3"/>
        <v>-6.9812737322906271E-2</v>
      </c>
      <c r="Z16">
        <f t="shared" si="4"/>
        <v>0.11601166849000816</v>
      </c>
      <c r="AA16">
        <f t="shared" si="5"/>
        <v>0</v>
      </c>
      <c r="AB16">
        <f t="shared" si="6"/>
        <v>1.5073635946190045E-3</v>
      </c>
      <c r="AC16">
        <f t="shared" si="7"/>
        <v>-0.45973039336218763</v>
      </c>
      <c r="AD16">
        <f t="shared" si="8"/>
        <v>0</v>
      </c>
      <c r="AE16">
        <f t="shared" si="9"/>
        <v>9.7288684941587711E-4</v>
      </c>
      <c r="AF16">
        <f t="shared" si="10"/>
        <v>-0.3482980771436508</v>
      </c>
    </row>
    <row r="17" spans="1:32" x14ac:dyDescent="0.25">
      <c r="A17">
        <v>0.71830804361907696</v>
      </c>
      <c r="B17">
        <v>0.29763268179475399</v>
      </c>
      <c r="C17">
        <v>0.60973479991145596</v>
      </c>
      <c r="D17">
        <v>0.475165695663329</v>
      </c>
      <c r="E17">
        <v>0.354764684610333</v>
      </c>
      <c r="F17">
        <v>0.42955792635722501</v>
      </c>
      <c r="G17">
        <v>0.21495694195198001</v>
      </c>
      <c r="H17">
        <v>0.43837965718234401</v>
      </c>
      <c r="I17">
        <v>0.53113385682355596</v>
      </c>
      <c r="J17">
        <v>1.4578777570250001E-8</v>
      </c>
      <c r="L17">
        <v>0.71830804361907497</v>
      </c>
      <c r="M17">
        <v>0.38483356729341905</v>
      </c>
      <c r="N17">
        <v>0.67954753723436223</v>
      </c>
      <c r="O17">
        <v>0.35915402717332084</v>
      </c>
      <c r="P17">
        <v>0.354764684610333</v>
      </c>
      <c r="Q17">
        <v>0.428050562762606</v>
      </c>
      <c r="R17">
        <v>0.85562490199569163</v>
      </c>
      <c r="S17">
        <v>0.43837965718234362</v>
      </c>
      <c r="T17">
        <v>0.53016096997414008</v>
      </c>
      <c r="U17">
        <v>0.98759065324100481</v>
      </c>
      <c r="W17">
        <f t="shared" si="1"/>
        <v>1.9984014443252818E-15</v>
      </c>
      <c r="X17">
        <f t="shared" si="2"/>
        <v>-8.7200885498665059E-2</v>
      </c>
      <c r="Y17">
        <f t="shared" si="3"/>
        <v>-6.9812737322906271E-2</v>
      </c>
      <c r="Z17">
        <f t="shared" si="4"/>
        <v>0.11601166849000816</v>
      </c>
      <c r="AA17">
        <f t="shared" si="5"/>
        <v>0</v>
      </c>
      <c r="AB17">
        <f t="shared" si="6"/>
        <v>1.5073635946190045E-3</v>
      </c>
      <c r="AC17">
        <f t="shared" si="7"/>
        <v>-0.64066796004371163</v>
      </c>
      <c r="AD17">
        <f t="shared" si="8"/>
        <v>0</v>
      </c>
      <c r="AE17">
        <f t="shared" si="9"/>
        <v>9.7288684941587711E-4</v>
      </c>
      <c r="AF17">
        <f t="shared" si="10"/>
        <v>-0.98759063866222729</v>
      </c>
    </row>
    <row r="18" spans="1:32" x14ac:dyDescent="0.25">
      <c r="A18">
        <v>0.71830804361907696</v>
      </c>
      <c r="B18">
        <v>0.29763268179475399</v>
      </c>
      <c r="C18">
        <v>0.60973479991145596</v>
      </c>
      <c r="D18">
        <v>0.475165695663329</v>
      </c>
      <c r="E18">
        <v>0.354764684610333</v>
      </c>
      <c r="F18">
        <v>1.210824935489E-8</v>
      </c>
      <c r="G18">
        <v>0.21495694195198001</v>
      </c>
      <c r="H18">
        <v>0.43837965718234401</v>
      </c>
      <c r="I18">
        <v>1.2112882975509999E-8</v>
      </c>
      <c r="J18">
        <v>1.4578777570250001E-8</v>
      </c>
      <c r="L18">
        <v>0.71830804361907497</v>
      </c>
      <c r="M18">
        <v>0.38483356729341905</v>
      </c>
      <c r="N18">
        <v>0.67954753723436223</v>
      </c>
      <c r="O18">
        <v>0.35915402717332084</v>
      </c>
      <c r="P18">
        <v>0.354764684610333</v>
      </c>
      <c r="Q18">
        <v>0.428050562762606</v>
      </c>
      <c r="R18">
        <v>1.4470721297646645E-8</v>
      </c>
      <c r="S18">
        <v>0.43837965718234362</v>
      </c>
      <c r="T18">
        <v>0.53016096997414008</v>
      </c>
      <c r="U18">
        <v>1.448000306193047E-8</v>
      </c>
      <c r="W18">
        <f t="shared" si="1"/>
        <v>1.9984014443252818E-15</v>
      </c>
      <c r="X18">
        <f t="shared" si="2"/>
        <v>-8.7200885498665059E-2</v>
      </c>
      <c r="Y18">
        <f t="shared" si="3"/>
        <v>-6.9812737322906271E-2</v>
      </c>
      <c r="Z18">
        <f t="shared" si="4"/>
        <v>0.11601166849000816</v>
      </c>
      <c r="AA18">
        <f t="shared" si="5"/>
        <v>0</v>
      </c>
      <c r="AB18">
        <f t="shared" si="6"/>
        <v>-0.42805055065435665</v>
      </c>
      <c r="AC18">
        <f t="shared" si="7"/>
        <v>0.21495692748125872</v>
      </c>
      <c r="AD18">
        <f t="shared" si="8"/>
        <v>0</v>
      </c>
      <c r="AE18">
        <f t="shared" si="9"/>
        <v>-0.53016095786125705</v>
      </c>
      <c r="AF18">
        <f t="shared" si="10"/>
        <v>9.8774508319530154E-11</v>
      </c>
    </row>
    <row r="19" spans="1:32" x14ac:dyDescent="0.25">
      <c r="A19">
        <v>0.71830804361907696</v>
      </c>
      <c r="B19">
        <v>0.29763268179475399</v>
      </c>
      <c r="C19">
        <v>0.60973479991145596</v>
      </c>
      <c r="D19">
        <v>0.475165695663329</v>
      </c>
      <c r="E19">
        <v>0.354764684610333</v>
      </c>
      <c r="F19">
        <v>0.42955792635722501</v>
      </c>
      <c r="G19">
        <v>0.39589450863350401</v>
      </c>
      <c r="H19">
        <v>0.43837965718234401</v>
      </c>
      <c r="I19">
        <v>0.53113385682355596</v>
      </c>
      <c r="J19">
        <v>0.63929257609735402</v>
      </c>
      <c r="L19">
        <v>0.71830804361907497</v>
      </c>
      <c r="M19">
        <v>0.29763268300872853</v>
      </c>
      <c r="N19">
        <v>0.67954753723436223</v>
      </c>
      <c r="O19">
        <v>0.35915402717332084</v>
      </c>
      <c r="P19">
        <v>0.354764684610333</v>
      </c>
      <c r="Q19">
        <v>1.2065760244224201E-8</v>
      </c>
      <c r="R19">
        <v>1.4470721297646645E-8</v>
      </c>
      <c r="S19">
        <v>0.43837965718234362</v>
      </c>
      <c r="T19">
        <v>1.208278060247112E-8</v>
      </c>
      <c r="U19">
        <v>1.448000306193047E-8</v>
      </c>
      <c r="W19">
        <f t="shared" si="1"/>
        <v>1.9984014443252818E-15</v>
      </c>
      <c r="X19">
        <f t="shared" si="2"/>
        <v>-1.2139745320105533E-9</v>
      </c>
      <c r="Y19">
        <f t="shared" si="3"/>
        <v>-6.9812737322906271E-2</v>
      </c>
      <c r="Z19">
        <f t="shared" si="4"/>
        <v>0.11601166849000816</v>
      </c>
      <c r="AA19">
        <f t="shared" si="5"/>
        <v>0</v>
      </c>
      <c r="AB19">
        <f t="shared" si="6"/>
        <v>0.42955791429146478</v>
      </c>
      <c r="AC19">
        <f t="shared" si="7"/>
        <v>0.39589449416278272</v>
      </c>
      <c r="AD19">
        <f t="shared" si="8"/>
        <v>0</v>
      </c>
      <c r="AE19">
        <f t="shared" si="9"/>
        <v>0.53113384474077541</v>
      </c>
      <c r="AF19">
        <f t="shared" si="10"/>
        <v>0.63929256161735093</v>
      </c>
    </row>
    <row r="20" spans="1:32" x14ac:dyDescent="0.25">
      <c r="A20">
        <v>0.71830804361907696</v>
      </c>
      <c r="B20">
        <v>0.29763268179475399</v>
      </c>
      <c r="C20">
        <v>0.60973479991145596</v>
      </c>
      <c r="D20">
        <v>0.475165695663329</v>
      </c>
      <c r="E20">
        <v>0.354764684610333</v>
      </c>
      <c r="F20">
        <v>0.42955792635722501</v>
      </c>
      <c r="G20">
        <v>0.39589450863350401</v>
      </c>
      <c r="H20">
        <v>0.43837965718234401</v>
      </c>
      <c r="I20">
        <v>0.53113385682355596</v>
      </c>
      <c r="J20">
        <v>0.63929257609735402</v>
      </c>
      <c r="L20">
        <v>0.71830804361907497</v>
      </c>
      <c r="M20">
        <v>0.38483356729341905</v>
      </c>
      <c r="N20">
        <v>0.67954753723436223</v>
      </c>
      <c r="O20">
        <v>0.35915402717332084</v>
      </c>
      <c r="P20">
        <v>0.354764684610333</v>
      </c>
      <c r="Q20">
        <v>0.428050562762606</v>
      </c>
      <c r="R20">
        <v>0.85562490199569163</v>
      </c>
      <c r="S20">
        <v>0.43837965718234362</v>
      </c>
      <c r="T20">
        <v>0.53016096997414008</v>
      </c>
      <c r="U20">
        <v>0.98759065324100481</v>
      </c>
      <c r="W20">
        <f t="shared" si="1"/>
        <v>1.9984014443252818E-15</v>
      </c>
      <c r="X20">
        <f t="shared" si="2"/>
        <v>-8.7200885498665059E-2</v>
      </c>
      <c r="Y20">
        <f t="shared" si="3"/>
        <v>-6.9812737322906271E-2</v>
      </c>
      <c r="Z20">
        <f t="shared" si="4"/>
        <v>0.11601166849000816</v>
      </c>
      <c r="AA20">
        <f t="shared" si="5"/>
        <v>0</v>
      </c>
      <c r="AB20">
        <f t="shared" si="6"/>
        <v>1.5073635946190045E-3</v>
      </c>
      <c r="AC20">
        <f t="shared" si="7"/>
        <v>-0.45973039336218763</v>
      </c>
      <c r="AD20">
        <f t="shared" si="8"/>
        <v>0</v>
      </c>
      <c r="AE20">
        <f t="shared" si="9"/>
        <v>9.7288684941587711E-4</v>
      </c>
      <c r="AF20">
        <f t="shared" si="10"/>
        <v>-0.3482980771436508</v>
      </c>
    </row>
    <row r="21" spans="1:32" x14ac:dyDescent="0.25">
      <c r="A21">
        <v>0.71830804361907696</v>
      </c>
      <c r="B21">
        <v>0.29763268179475399</v>
      </c>
      <c r="C21">
        <v>0.60973479991145596</v>
      </c>
      <c r="D21">
        <v>0.46269492197982898</v>
      </c>
      <c r="E21">
        <v>0.354764684610333</v>
      </c>
      <c r="F21">
        <v>0.42955792635722501</v>
      </c>
      <c r="G21">
        <v>0.39589450863350401</v>
      </c>
      <c r="H21">
        <v>0.43837965718234401</v>
      </c>
      <c r="I21">
        <v>0.53113385682355596</v>
      </c>
      <c r="J21">
        <v>0.63929257609735402</v>
      </c>
      <c r="L21">
        <v>0.71830804361907497</v>
      </c>
      <c r="M21">
        <v>0.38483356729341905</v>
      </c>
      <c r="N21">
        <v>0.67954753723436223</v>
      </c>
      <c r="O21">
        <v>0.35915402717332084</v>
      </c>
      <c r="P21">
        <v>0.354764684610333</v>
      </c>
      <c r="Q21">
        <v>0.428050562762606</v>
      </c>
      <c r="R21">
        <v>0.85562490199569163</v>
      </c>
      <c r="S21">
        <v>0.43837965718234362</v>
      </c>
      <c r="T21">
        <v>0.53016096997414008</v>
      </c>
      <c r="U21">
        <v>0.98759065324100481</v>
      </c>
      <c r="W21">
        <f t="shared" si="1"/>
        <v>1.9984014443252818E-15</v>
      </c>
      <c r="X21">
        <f t="shared" si="2"/>
        <v>-8.7200885498665059E-2</v>
      </c>
      <c r="Y21">
        <f t="shared" si="3"/>
        <v>-6.9812737322906271E-2</v>
      </c>
      <c r="Z21">
        <f t="shared" si="4"/>
        <v>0.10354089480650813</v>
      </c>
      <c r="AA21">
        <f t="shared" si="5"/>
        <v>0</v>
      </c>
      <c r="AB21">
        <f t="shared" si="6"/>
        <v>1.5073635946190045E-3</v>
      </c>
      <c r="AC21">
        <f t="shared" si="7"/>
        <v>-0.45973039336218763</v>
      </c>
      <c r="AD21">
        <f t="shared" si="8"/>
        <v>0</v>
      </c>
      <c r="AE21">
        <f t="shared" si="9"/>
        <v>9.7288684941587711E-4</v>
      </c>
      <c r="AF21">
        <f t="shared" si="10"/>
        <v>-0.3482980771436508</v>
      </c>
    </row>
    <row r="22" spans="1:32" x14ac:dyDescent="0.25">
      <c r="A22">
        <v>0.71830804361907696</v>
      </c>
      <c r="B22">
        <v>0.29763268179475399</v>
      </c>
      <c r="C22">
        <v>0.60973479991145596</v>
      </c>
      <c r="D22">
        <v>0.46269492197982898</v>
      </c>
      <c r="E22">
        <v>0.354764684610333</v>
      </c>
      <c r="F22">
        <v>0.42955792635722501</v>
      </c>
      <c r="G22">
        <v>0.39589450863350401</v>
      </c>
      <c r="H22">
        <v>0.43837965718234401</v>
      </c>
      <c r="I22">
        <v>0.53113385682355596</v>
      </c>
      <c r="J22">
        <v>0.63929257609735402</v>
      </c>
      <c r="L22">
        <v>0.71830804361907497</v>
      </c>
      <c r="M22">
        <v>0.38483356729341905</v>
      </c>
      <c r="N22">
        <v>0.67954753723436223</v>
      </c>
      <c r="O22">
        <v>0.35915402717332084</v>
      </c>
      <c r="P22">
        <v>0.354764684610333</v>
      </c>
      <c r="Q22">
        <v>0.428050562762606</v>
      </c>
      <c r="R22">
        <v>0.85562490199569163</v>
      </c>
      <c r="S22">
        <v>0.43837965718234362</v>
      </c>
      <c r="T22">
        <v>0.53016096997414008</v>
      </c>
      <c r="U22">
        <v>0.98759065324100481</v>
      </c>
      <c r="W22">
        <f t="shared" si="1"/>
        <v>1.9984014443252818E-15</v>
      </c>
      <c r="X22">
        <f t="shared" si="2"/>
        <v>-8.7200885498665059E-2</v>
      </c>
      <c r="Y22">
        <f t="shared" si="3"/>
        <v>-6.9812737322906271E-2</v>
      </c>
      <c r="Z22">
        <f t="shared" si="4"/>
        <v>0.10354089480650813</v>
      </c>
      <c r="AA22">
        <f t="shared" si="5"/>
        <v>0</v>
      </c>
      <c r="AB22">
        <f t="shared" si="6"/>
        <v>1.5073635946190045E-3</v>
      </c>
      <c r="AC22">
        <f t="shared" si="7"/>
        <v>-0.45973039336218763</v>
      </c>
      <c r="AD22">
        <f t="shared" si="8"/>
        <v>0</v>
      </c>
      <c r="AE22">
        <f t="shared" si="9"/>
        <v>9.7288684941587711E-4</v>
      </c>
      <c r="AF22">
        <f t="shared" si="10"/>
        <v>-0.3482980771436508</v>
      </c>
    </row>
    <row r="23" spans="1:32" x14ac:dyDescent="0.25">
      <c r="A23">
        <v>0.71830804361907696</v>
      </c>
      <c r="B23">
        <v>0.29763268179475399</v>
      </c>
      <c r="C23">
        <v>0.60973479991145596</v>
      </c>
      <c r="D23">
        <v>0.46269492197982898</v>
      </c>
      <c r="E23">
        <v>0.354764684610333</v>
      </c>
      <c r="F23">
        <v>0.42955792635722501</v>
      </c>
      <c r="G23">
        <v>0.39589450863350401</v>
      </c>
      <c r="H23">
        <v>0.43837965718234401</v>
      </c>
      <c r="I23">
        <v>0.53113385682355596</v>
      </c>
      <c r="J23">
        <v>0.63929257609735402</v>
      </c>
      <c r="L23">
        <v>0.71830804361907497</v>
      </c>
      <c r="M23">
        <v>0.38483356729341905</v>
      </c>
      <c r="N23">
        <v>0.67954753723436223</v>
      </c>
      <c r="O23">
        <v>0.35915402717332084</v>
      </c>
      <c r="P23">
        <v>0.354764684610333</v>
      </c>
      <c r="Q23">
        <v>0.428050562762606</v>
      </c>
      <c r="R23">
        <v>0.85562490199569163</v>
      </c>
      <c r="S23">
        <v>0.43837965718234362</v>
      </c>
      <c r="T23">
        <v>0.53016096997414008</v>
      </c>
      <c r="U23">
        <v>0.98759065324100481</v>
      </c>
      <c r="W23">
        <f t="shared" si="1"/>
        <v>1.9984014443252818E-15</v>
      </c>
      <c r="X23">
        <f t="shared" si="2"/>
        <v>-8.7200885498665059E-2</v>
      </c>
      <c r="Y23">
        <f t="shared" si="3"/>
        <v>-6.9812737322906271E-2</v>
      </c>
      <c r="Z23">
        <f t="shared" si="4"/>
        <v>0.10354089480650813</v>
      </c>
      <c r="AA23">
        <f t="shared" si="5"/>
        <v>0</v>
      </c>
      <c r="AB23">
        <f t="shared" si="6"/>
        <v>1.5073635946190045E-3</v>
      </c>
      <c r="AC23">
        <f t="shared" si="7"/>
        <v>-0.45973039336218763</v>
      </c>
      <c r="AD23">
        <f t="shared" si="8"/>
        <v>0</v>
      </c>
      <c r="AE23">
        <f t="shared" si="9"/>
        <v>9.7288684941587711E-4</v>
      </c>
      <c r="AF23">
        <f t="shared" si="10"/>
        <v>-0.3482980771436508</v>
      </c>
    </row>
    <row r="24" spans="1:32" x14ac:dyDescent="0.25">
      <c r="A24">
        <v>0.715696800072679</v>
      </c>
      <c r="B24">
        <v>0.29763268179475399</v>
      </c>
      <c r="C24">
        <v>0.60785499980681501</v>
      </c>
      <c r="D24">
        <v>0.46269492197982898</v>
      </c>
      <c r="E24">
        <v>0.354764684610333</v>
      </c>
      <c r="F24">
        <v>0.42955792635722501</v>
      </c>
      <c r="G24">
        <v>0.21495694195198001</v>
      </c>
      <c r="H24">
        <v>0.43777907116667297</v>
      </c>
      <c r="I24">
        <v>0.53040544234868203</v>
      </c>
      <c r="J24">
        <v>1.4578777570250001E-8</v>
      </c>
      <c r="L24">
        <v>0.715696800072677</v>
      </c>
      <c r="M24">
        <v>0.38451656854682104</v>
      </c>
      <c r="N24">
        <v>0.67719741804260403</v>
      </c>
      <c r="O24">
        <v>0.35784840540012186</v>
      </c>
      <c r="P24">
        <v>0.354764684610333</v>
      </c>
      <c r="Q24">
        <v>0.428050562762606</v>
      </c>
      <c r="R24">
        <v>0.85316656888949494</v>
      </c>
      <c r="S24">
        <v>0.43777907116667214</v>
      </c>
      <c r="T24">
        <v>0.52943187285696469</v>
      </c>
      <c r="U24">
        <v>0.98418680740165565</v>
      </c>
      <c r="W24">
        <f t="shared" si="1"/>
        <v>1.9984014443252818E-15</v>
      </c>
      <c r="X24">
        <f t="shared" si="2"/>
        <v>-8.6883886752067041E-2</v>
      </c>
      <c r="Y24">
        <f t="shared" si="3"/>
        <v>-6.9342418235789016E-2</v>
      </c>
      <c r="Z24">
        <f t="shared" si="4"/>
        <v>0.10484651657970712</v>
      </c>
      <c r="AA24">
        <f t="shared" si="5"/>
        <v>0</v>
      </c>
      <c r="AB24">
        <f t="shared" si="6"/>
        <v>1.5073635946190045E-3</v>
      </c>
      <c r="AC24">
        <f t="shared" si="7"/>
        <v>-0.63820962693751493</v>
      </c>
      <c r="AD24">
        <f t="shared" si="8"/>
        <v>8.3266726846886741E-16</v>
      </c>
      <c r="AE24">
        <f t="shared" si="9"/>
        <v>9.7356949171734097E-4</v>
      </c>
      <c r="AF24">
        <f t="shared" si="10"/>
        <v>-0.98418679282287813</v>
      </c>
    </row>
    <row r="25" spans="1:32" x14ac:dyDescent="0.25">
      <c r="A25">
        <v>0.715696800072679</v>
      </c>
      <c r="B25">
        <v>0.29763268179475399</v>
      </c>
      <c r="C25">
        <v>0.60785499980681501</v>
      </c>
      <c r="D25">
        <v>0.46269492197982898</v>
      </c>
      <c r="E25">
        <v>0.354764684610333</v>
      </c>
      <c r="F25">
        <v>1.210824935489E-8</v>
      </c>
      <c r="G25">
        <v>0.21495694195198001</v>
      </c>
      <c r="H25">
        <v>0.43777907116667297</v>
      </c>
      <c r="I25">
        <v>1.2112882975509999E-8</v>
      </c>
      <c r="J25">
        <v>1.4578777570250001E-8</v>
      </c>
      <c r="L25">
        <v>0.715696800072677</v>
      </c>
      <c r="M25">
        <v>0.38451656854682104</v>
      </c>
      <c r="N25">
        <v>0.67719741804260403</v>
      </c>
      <c r="O25">
        <v>0.35784840540012186</v>
      </c>
      <c r="P25">
        <v>0.354764684610333</v>
      </c>
      <c r="Q25">
        <v>0.428050562762606</v>
      </c>
      <c r="R25">
        <v>1.4470721297646645E-8</v>
      </c>
      <c r="S25">
        <v>0.43777907116667214</v>
      </c>
      <c r="T25">
        <v>0.52943187285696469</v>
      </c>
      <c r="U25">
        <v>1.448000306193047E-8</v>
      </c>
      <c r="W25">
        <f t="shared" si="1"/>
        <v>1.9984014443252818E-15</v>
      </c>
      <c r="X25">
        <f t="shared" si="2"/>
        <v>-8.6883886752067041E-2</v>
      </c>
      <c r="Y25">
        <f t="shared" si="3"/>
        <v>-6.9342418235789016E-2</v>
      </c>
      <c r="Z25">
        <f t="shared" si="4"/>
        <v>0.10484651657970712</v>
      </c>
      <c r="AA25">
        <f t="shared" si="5"/>
        <v>0</v>
      </c>
      <c r="AB25">
        <f t="shared" si="6"/>
        <v>-0.42805055065435665</v>
      </c>
      <c r="AC25">
        <f t="shared" si="7"/>
        <v>0.21495692748125872</v>
      </c>
      <c r="AD25">
        <f t="shared" si="8"/>
        <v>8.3266726846886741E-16</v>
      </c>
      <c r="AE25">
        <f t="shared" si="9"/>
        <v>-0.52943186074408166</v>
      </c>
      <c r="AF25">
        <f t="shared" si="10"/>
        <v>9.8774508319530154E-11</v>
      </c>
    </row>
    <row r="26" spans="1:32" x14ac:dyDescent="0.25">
      <c r="A26">
        <v>0.715696800072679</v>
      </c>
      <c r="B26">
        <v>0.29763268179475399</v>
      </c>
      <c r="C26">
        <v>0.60785499980681501</v>
      </c>
      <c r="D26">
        <v>0.46269492197982898</v>
      </c>
      <c r="E26">
        <v>0.354764684610333</v>
      </c>
      <c r="F26">
        <v>0.42955792635722501</v>
      </c>
      <c r="G26">
        <v>0.39589450863350401</v>
      </c>
      <c r="H26">
        <v>0.43777907116667297</v>
      </c>
      <c r="I26">
        <v>0.53040544234868203</v>
      </c>
      <c r="J26">
        <v>0.63841564025814901</v>
      </c>
      <c r="L26">
        <v>0.715696800072677</v>
      </c>
      <c r="M26">
        <v>0.29763268300872853</v>
      </c>
      <c r="N26">
        <v>0.67719741804260403</v>
      </c>
      <c r="O26">
        <v>0.35784840540012186</v>
      </c>
      <c r="P26">
        <v>0.354764684610333</v>
      </c>
      <c r="Q26">
        <v>1.2065760244224201E-8</v>
      </c>
      <c r="R26">
        <v>1.4470721297646645E-8</v>
      </c>
      <c r="S26">
        <v>0.43777907116667214</v>
      </c>
      <c r="T26">
        <v>1.208278060247112E-8</v>
      </c>
      <c r="U26">
        <v>1.448000306193047E-8</v>
      </c>
      <c r="W26">
        <f t="shared" si="1"/>
        <v>1.9984014443252818E-15</v>
      </c>
      <c r="X26">
        <f t="shared" si="2"/>
        <v>-1.2139745320105533E-9</v>
      </c>
      <c r="Y26">
        <f t="shared" si="3"/>
        <v>-6.9342418235789016E-2</v>
      </c>
      <c r="Z26">
        <f t="shared" si="4"/>
        <v>0.10484651657970712</v>
      </c>
      <c r="AA26">
        <f t="shared" si="5"/>
        <v>0</v>
      </c>
      <c r="AB26">
        <f t="shared" si="6"/>
        <v>0.42955791429146478</v>
      </c>
      <c r="AC26">
        <f t="shared" si="7"/>
        <v>0.39589449416278272</v>
      </c>
      <c r="AD26">
        <f t="shared" si="8"/>
        <v>8.3266726846886741E-16</v>
      </c>
      <c r="AE26">
        <f t="shared" si="9"/>
        <v>0.53040543026590148</v>
      </c>
      <c r="AF26">
        <f t="shared" si="10"/>
        <v>0.63841562577814592</v>
      </c>
    </row>
    <row r="27" spans="1:32" x14ac:dyDescent="0.25">
      <c r="A27">
        <v>0.715696800072679</v>
      </c>
      <c r="B27">
        <v>0.29763268179475399</v>
      </c>
      <c r="C27">
        <v>0.60785499980681501</v>
      </c>
      <c r="D27">
        <v>0.46269492197982898</v>
      </c>
      <c r="E27">
        <v>0.354764684610333</v>
      </c>
      <c r="F27">
        <v>0.42955792635722501</v>
      </c>
      <c r="G27">
        <v>0.39589450863350401</v>
      </c>
      <c r="H27">
        <v>0.43777907116667297</v>
      </c>
      <c r="I27">
        <v>0.53040544234868203</v>
      </c>
      <c r="J27">
        <v>0.63841564025814901</v>
      </c>
      <c r="L27">
        <v>0.715696800072677</v>
      </c>
      <c r="M27">
        <v>0.38451656854682104</v>
      </c>
      <c r="N27">
        <v>0.67719741804260403</v>
      </c>
      <c r="O27">
        <v>0.35784840540012186</v>
      </c>
      <c r="P27">
        <v>0.354764684610333</v>
      </c>
      <c r="Q27">
        <v>0.428050562762606</v>
      </c>
      <c r="R27">
        <v>0.85316656888949494</v>
      </c>
      <c r="S27">
        <v>0.43777907116667214</v>
      </c>
      <c r="T27">
        <v>0.52943187285696469</v>
      </c>
      <c r="U27">
        <v>0.98418680740165565</v>
      </c>
      <c r="W27">
        <f t="shared" si="1"/>
        <v>1.9984014443252818E-15</v>
      </c>
      <c r="X27">
        <f t="shared" si="2"/>
        <v>-8.6883886752067041E-2</v>
      </c>
      <c r="Y27">
        <f t="shared" si="3"/>
        <v>-6.9342418235789016E-2</v>
      </c>
      <c r="Z27">
        <f t="shared" si="4"/>
        <v>0.10484651657970712</v>
      </c>
      <c r="AA27">
        <f t="shared" si="5"/>
        <v>0</v>
      </c>
      <c r="AB27">
        <f t="shared" si="6"/>
        <v>1.5073635946190045E-3</v>
      </c>
      <c r="AC27">
        <f t="shared" si="7"/>
        <v>-0.45727206025599093</v>
      </c>
      <c r="AD27">
        <f t="shared" si="8"/>
        <v>8.3266726846886741E-16</v>
      </c>
      <c r="AE27">
        <f t="shared" si="9"/>
        <v>9.7356949171734097E-4</v>
      </c>
      <c r="AF27">
        <f t="shared" si="10"/>
        <v>-0.34577116714350664</v>
      </c>
    </row>
    <row r="28" spans="1:32" x14ac:dyDescent="0.25">
      <c r="A28">
        <v>0.715696800072679</v>
      </c>
      <c r="B28">
        <v>0.29763268179475399</v>
      </c>
      <c r="C28">
        <v>0.60785499980681501</v>
      </c>
      <c r="D28">
        <v>0.45332422558791302</v>
      </c>
      <c r="E28">
        <v>0.354764684610333</v>
      </c>
      <c r="F28">
        <v>0.42955792635722501</v>
      </c>
      <c r="G28">
        <v>0.39589450863350401</v>
      </c>
      <c r="H28">
        <v>0.43777907116667297</v>
      </c>
      <c r="I28">
        <v>0.53040544234868203</v>
      </c>
      <c r="J28">
        <v>0.63841564025814901</v>
      </c>
      <c r="L28">
        <v>0.715696800072677</v>
      </c>
      <c r="M28">
        <v>0.38451656854682104</v>
      </c>
      <c r="N28">
        <v>0.67719741804260403</v>
      </c>
      <c r="O28">
        <v>0.35784840540012186</v>
      </c>
      <c r="P28">
        <v>0.354764684610333</v>
      </c>
      <c r="Q28">
        <v>0.428050562762606</v>
      </c>
      <c r="R28">
        <v>0.85316656888949494</v>
      </c>
      <c r="S28">
        <v>0.43777907116667214</v>
      </c>
      <c r="T28">
        <v>0.52943187285696469</v>
      </c>
      <c r="U28">
        <v>0.98418680740165565</v>
      </c>
      <c r="W28">
        <f t="shared" si="1"/>
        <v>1.9984014443252818E-15</v>
      </c>
      <c r="X28">
        <f t="shared" si="2"/>
        <v>-8.6883886752067041E-2</v>
      </c>
      <c r="Y28">
        <f t="shared" si="3"/>
        <v>-6.9342418235789016E-2</v>
      </c>
      <c r="Z28">
        <f t="shared" si="4"/>
        <v>9.5475820187791161E-2</v>
      </c>
      <c r="AA28">
        <f t="shared" si="5"/>
        <v>0</v>
      </c>
      <c r="AB28">
        <f t="shared" si="6"/>
        <v>1.5073635946190045E-3</v>
      </c>
      <c r="AC28">
        <f t="shared" si="7"/>
        <v>-0.45727206025599093</v>
      </c>
      <c r="AD28">
        <f t="shared" si="8"/>
        <v>8.3266726846886741E-16</v>
      </c>
      <c r="AE28">
        <f t="shared" si="9"/>
        <v>9.7356949171734097E-4</v>
      </c>
      <c r="AF28">
        <f t="shared" si="10"/>
        <v>-0.34577116714350664</v>
      </c>
    </row>
    <row r="29" spans="1:32" x14ac:dyDescent="0.25">
      <c r="A29">
        <v>0.715696800072679</v>
      </c>
      <c r="B29">
        <v>0.29763268179475399</v>
      </c>
      <c r="C29">
        <v>0.60785499980681501</v>
      </c>
      <c r="D29">
        <v>0.45332422558791302</v>
      </c>
      <c r="E29">
        <v>0.354764684610333</v>
      </c>
      <c r="F29">
        <v>0.42955792635722501</v>
      </c>
      <c r="G29">
        <v>0.39589450863350401</v>
      </c>
      <c r="H29">
        <v>0.43777907116667297</v>
      </c>
      <c r="I29">
        <v>0.53040544234868203</v>
      </c>
      <c r="J29">
        <v>0.63841564025814901</v>
      </c>
      <c r="L29">
        <v>0.715696800072677</v>
      </c>
      <c r="M29">
        <v>0.38451656854682104</v>
      </c>
      <c r="N29">
        <v>0.67719741804260403</v>
      </c>
      <c r="O29">
        <v>0.35784840540012186</v>
      </c>
      <c r="P29">
        <v>0.354764684610333</v>
      </c>
      <c r="Q29">
        <v>0.428050562762606</v>
      </c>
      <c r="R29">
        <v>0.85316656888949494</v>
      </c>
      <c r="S29">
        <v>0.43777907116667214</v>
      </c>
      <c r="T29">
        <v>0.52943187285696469</v>
      </c>
      <c r="U29">
        <v>0.98418680740165565</v>
      </c>
      <c r="W29">
        <f t="shared" si="1"/>
        <v>1.9984014443252818E-15</v>
      </c>
      <c r="X29">
        <f t="shared" si="2"/>
        <v>-8.6883886752067041E-2</v>
      </c>
      <c r="Y29">
        <f t="shared" si="3"/>
        <v>-6.9342418235789016E-2</v>
      </c>
      <c r="Z29">
        <f t="shared" si="4"/>
        <v>9.5475820187791161E-2</v>
      </c>
      <c r="AA29">
        <f t="shared" si="5"/>
        <v>0</v>
      </c>
      <c r="AB29">
        <f t="shared" si="6"/>
        <v>1.5073635946190045E-3</v>
      </c>
      <c r="AC29">
        <f t="shared" si="7"/>
        <v>-0.45727206025599093</v>
      </c>
      <c r="AD29">
        <f t="shared" si="8"/>
        <v>8.3266726846886741E-16</v>
      </c>
      <c r="AE29">
        <f t="shared" si="9"/>
        <v>9.7356949171734097E-4</v>
      </c>
      <c r="AF29">
        <f t="shared" si="10"/>
        <v>-0.34577116714350664</v>
      </c>
    </row>
    <row r="30" spans="1:32" x14ac:dyDescent="0.25">
      <c r="A30">
        <v>0.715696800072679</v>
      </c>
      <c r="B30">
        <v>0.29763268179475399</v>
      </c>
      <c r="C30">
        <v>0.60785499980681501</v>
      </c>
      <c r="D30">
        <v>0.45332422558791302</v>
      </c>
      <c r="E30">
        <v>0.354764684610333</v>
      </c>
      <c r="F30">
        <v>0.42955792635722501</v>
      </c>
      <c r="G30">
        <v>0.39589450863350401</v>
      </c>
      <c r="H30">
        <v>0.43777907116667297</v>
      </c>
      <c r="I30">
        <v>0.53040544234868203</v>
      </c>
      <c r="J30">
        <v>0.63841564025814901</v>
      </c>
      <c r="L30">
        <v>0.715696800072677</v>
      </c>
      <c r="M30">
        <v>0.38451656854682104</v>
      </c>
      <c r="N30">
        <v>0.67719741804260403</v>
      </c>
      <c r="O30">
        <v>0.35784840540012186</v>
      </c>
      <c r="P30">
        <v>0.354764684610333</v>
      </c>
      <c r="Q30">
        <v>0.428050562762606</v>
      </c>
      <c r="R30">
        <v>0.85316656888949494</v>
      </c>
      <c r="S30">
        <v>0.43777907116667214</v>
      </c>
      <c r="T30">
        <v>0.52943187285696469</v>
      </c>
      <c r="U30">
        <v>0.98418680740165565</v>
      </c>
      <c r="W30">
        <f t="shared" si="1"/>
        <v>1.9984014443252818E-15</v>
      </c>
      <c r="X30">
        <f t="shared" si="2"/>
        <v>-8.6883886752067041E-2</v>
      </c>
      <c r="Y30">
        <f t="shared" si="3"/>
        <v>-6.9342418235789016E-2</v>
      </c>
      <c r="Z30">
        <f t="shared" si="4"/>
        <v>9.5475820187791161E-2</v>
      </c>
      <c r="AA30">
        <f t="shared" si="5"/>
        <v>0</v>
      </c>
      <c r="AB30">
        <f t="shared" si="6"/>
        <v>1.5073635946190045E-3</v>
      </c>
      <c r="AC30">
        <f t="shared" si="7"/>
        <v>-0.45727206025599093</v>
      </c>
      <c r="AD30">
        <f t="shared" si="8"/>
        <v>8.3266726846886741E-16</v>
      </c>
      <c r="AE30">
        <f t="shared" si="9"/>
        <v>9.7356949171734097E-4</v>
      </c>
      <c r="AF30">
        <f t="shared" si="10"/>
        <v>-0.34577116714350664</v>
      </c>
    </row>
    <row r="31" spans="1:32" x14ac:dyDescent="0.25">
      <c r="A31">
        <v>0.68018395193380099</v>
      </c>
      <c r="B31">
        <v>0.29763268179475399</v>
      </c>
      <c r="C31">
        <v>0.58228976452279702</v>
      </c>
      <c r="D31">
        <v>0.45332422558791302</v>
      </c>
      <c r="E31">
        <v>0.354764684610333</v>
      </c>
      <c r="F31">
        <v>0.42955792635722501</v>
      </c>
      <c r="G31">
        <v>0.21495694195198001</v>
      </c>
      <c r="H31">
        <v>0.42961111609473102</v>
      </c>
      <c r="I31">
        <v>0.52049902336909504</v>
      </c>
      <c r="J31">
        <v>1.4578777570250001E-8</v>
      </c>
      <c r="L31">
        <v>0.68018395193379999</v>
      </c>
      <c r="M31">
        <v>0.38020539337371934</v>
      </c>
      <c r="N31">
        <v>0.6452358547176148</v>
      </c>
      <c r="O31">
        <v>0.34009198133068336</v>
      </c>
      <c r="P31">
        <v>0.354764684610333</v>
      </c>
      <c r="Q31">
        <v>0.428050562762606</v>
      </c>
      <c r="R31">
        <v>0.81973329898419611</v>
      </c>
      <c r="S31">
        <v>0.42961111609473041</v>
      </c>
      <c r="T31">
        <v>0.51951616995883076</v>
      </c>
      <c r="U31">
        <v>0.93789458753278032</v>
      </c>
      <c r="W31">
        <f t="shared" si="1"/>
        <v>9.9920072216264089E-16</v>
      </c>
      <c r="X31">
        <f t="shared" si="2"/>
        <v>-8.2572711578965341E-2</v>
      </c>
      <c r="Y31">
        <f t="shared" si="3"/>
        <v>-6.2946090194817783E-2</v>
      </c>
      <c r="Z31">
        <f t="shared" si="4"/>
        <v>0.11323224425722966</v>
      </c>
      <c r="AA31">
        <f t="shared" si="5"/>
        <v>0</v>
      </c>
      <c r="AB31">
        <f t="shared" si="6"/>
        <v>1.5073635946190045E-3</v>
      </c>
      <c r="AC31">
        <f t="shared" si="7"/>
        <v>-0.60477635703221611</v>
      </c>
      <c r="AD31">
        <f t="shared" si="8"/>
        <v>6.106226635438361E-16</v>
      </c>
      <c r="AE31">
        <f t="shared" si="9"/>
        <v>9.8285341026427275E-4</v>
      </c>
      <c r="AF31">
        <f t="shared" si="10"/>
        <v>-0.9378945729540028</v>
      </c>
    </row>
    <row r="32" spans="1:32" x14ac:dyDescent="0.25">
      <c r="A32">
        <v>0.68018395193380099</v>
      </c>
      <c r="B32">
        <v>0.29763268179475399</v>
      </c>
      <c r="C32">
        <v>0.58228976452279702</v>
      </c>
      <c r="D32">
        <v>0.45332422558791302</v>
      </c>
      <c r="E32">
        <v>0.354764684610333</v>
      </c>
      <c r="F32">
        <v>1.210824935489E-8</v>
      </c>
      <c r="G32">
        <v>0.21495694195198001</v>
      </c>
      <c r="H32">
        <v>0.42961111609473102</v>
      </c>
      <c r="I32">
        <v>1.2112882975509999E-8</v>
      </c>
      <c r="J32">
        <v>1.4578777570250001E-8</v>
      </c>
      <c r="L32">
        <v>0.68018395193379999</v>
      </c>
      <c r="M32">
        <v>0.38020539337371934</v>
      </c>
      <c r="N32">
        <v>0.6452358547176148</v>
      </c>
      <c r="O32">
        <v>0.34009198133068336</v>
      </c>
      <c r="P32">
        <v>0.354764684610333</v>
      </c>
      <c r="Q32">
        <v>0.428050562762606</v>
      </c>
      <c r="R32">
        <v>1.4470721297646645E-8</v>
      </c>
      <c r="S32">
        <v>0.42961111609473041</v>
      </c>
      <c r="T32">
        <v>0.51951616995883076</v>
      </c>
      <c r="U32">
        <v>1.448000306193047E-8</v>
      </c>
      <c r="W32">
        <f t="shared" si="1"/>
        <v>9.9920072216264089E-16</v>
      </c>
      <c r="X32">
        <f t="shared" si="2"/>
        <v>-8.2572711578965341E-2</v>
      </c>
      <c r="Y32">
        <f t="shared" si="3"/>
        <v>-6.2946090194817783E-2</v>
      </c>
      <c r="Z32">
        <f t="shared" si="4"/>
        <v>0.11323224425722966</v>
      </c>
      <c r="AA32">
        <f t="shared" si="5"/>
        <v>0</v>
      </c>
      <c r="AB32">
        <f t="shared" si="6"/>
        <v>-0.42805055065435665</v>
      </c>
      <c r="AC32">
        <f t="shared" si="7"/>
        <v>0.21495692748125872</v>
      </c>
      <c r="AD32">
        <f t="shared" si="8"/>
        <v>6.106226635438361E-16</v>
      </c>
      <c r="AE32">
        <f t="shared" si="9"/>
        <v>-0.51951615784594773</v>
      </c>
      <c r="AF32">
        <f t="shared" si="10"/>
        <v>9.8774508319530154E-11</v>
      </c>
    </row>
    <row r="33" spans="1:32" x14ac:dyDescent="0.25">
      <c r="A33">
        <v>0.68018395193380099</v>
      </c>
      <c r="B33">
        <v>0.29763268179475399</v>
      </c>
      <c r="C33">
        <v>0.58228976452279702</v>
      </c>
      <c r="D33">
        <v>0.45332422558791302</v>
      </c>
      <c r="E33">
        <v>0.354764684610333</v>
      </c>
      <c r="F33">
        <v>0.42955792635722501</v>
      </c>
      <c r="G33">
        <v>0.39589450863350401</v>
      </c>
      <c r="H33">
        <v>0.42961111609473102</v>
      </c>
      <c r="I33">
        <v>0.52049902336909504</v>
      </c>
      <c r="J33">
        <v>0.62648933436906196</v>
      </c>
      <c r="L33">
        <v>0.68018395193379999</v>
      </c>
      <c r="M33">
        <v>0.29763268300872853</v>
      </c>
      <c r="N33">
        <v>0.6452358547176148</v>
      </c>
      <c r="O33">
        <v>0.34009198133068336</v>
      </c>
      <c r="P33">
        <v>0.354764684610333</v>
      </c>
      <c r="Q33">
        <v>1.2065760244224201E-8</v>
      </c>
      <c r="R33">
        <v>1.4470721297646645E-8</v>
      </c>
      <c r="S33">
        <v>0.42961111609473041</v>
      </c>
      <c r="T33">
        <v>1.208278060247112E-8</v>
      </c>
      <c r="U33">
        <v>1.448000306193047E-8</v>
      </c>
      <c r="W33">
        <f t="shared" si="1"/>
        <v>9.9920072216264089E-16</v>
      </c>
      <c r="X33">
        <f t="shared" si="2"/>
        <v>-1.2139745320105533E-9</v>
      </c>
      <c r="Y33">
        <f t="shared" si="3"/>
        <v>-6.2946090194817783E-2</v>
      </c>
      <c r="Z33">
        <f t="shared" si="4"/>
        <v>0.11323224425722966</v>
      </c>
      <c r="AA33">
        <f t="shared" si="5"/>
        <v>0</v>
      </c>
      <c r="AB33">
        <f t="shared" si="6"/>
        <v>0.42955791429146478</v>
      </c>
      <c r="AC33">
        <f t="shared" si="7"/>
        <v>0.39589449416278272</v>
      </c>
      <c r="AD33">
        <f t="shared" si="8"/>
        <v>6.106226635438361E-16</v>
      </c>
      <c r="AE33">
        <f t="shared" si="9"/>
        <v>0.52049901128631448</v>
      </c>
      <c r="AF33">
        <f t="shared" si="10"/>
        <v>0.62648931988905887</v>
      </c>
    </row>
    <row r="34" spans="1:32" x14ac:dyDescent="0.25">
      <c r="A34">
        <v>0.68018395193380099</v>
      </c>
      <c r="B34">
        <v>0.30403677474975599</v>
      </c>
      <c r="C34">
        <v>0.58428295355285498</v>
      </c>
      <c r="D34">
        <v>0.45332422558791302</v>
      </c>
      <c r="E34">
        <v>0.350015604749983</v>
      </c>
      <c r="F34">
        <v>0.42380762204168299</v>
      </c>
      <c r="G34">
        <v>0.39809755464464303</v>
      </c>
      <c r="H34">
        <v>0.42595432460226101</v>
      </c>
      <c r="I34">
        <v>0.51607128904612698</v>
      </c>
      <c r="J34">
        <v>0.62116064345395405</v>
      </c>
      <c r="L34">
        <v>0.68018395193379999</v>
      </c>
      <c r="M34">
        <v>0.38660948632872122</v>
      </c>
      <c r="N34">
        <v>0.6459474206015039</v>
      </c>
      <c r="O34">
        <v>0.34009198133068336</v>
      </c>
      <c r="P34">
        <v>0.350015604749983</v>
      </c>
      <c r="Q34">
        <v>0.42232043686504001</v>
      </c>
      <c r="R34">
        <v>0.81733201886184204</v>
      </c>
      <c r="S34">
        <v>0.4259543246022609</v>
      </c>
      <c r="T34">
        <v>0.51510397301770494</v>
      </c>
      <c r="U34">
        <v>0.93720850749782203</v>
      </c>
      <c r="W34">
        <f t="shared" si="1"/>
        <v>9.9920072216264089E-16</v>
      </c>
      <c r="X34">
        <f t="shared" si="2"/>
        <v>-8.257271157896523E-2</v>
      </c>
      <c r="Y34">
        <f t="shared" si="3"/>
        <v>-6.1664467048648919E-2</v>
      </c>
      <c r="Z34">
        <f t="shared" si="4"/>
        <v>0.11323224425722966</v>
      </c>
      <c r="AA34">
        <f t="shared" si="5"/>
        <v>0</v>
      </c>
      <c r="AB34">
        <f t="shared" si="6"/>
        <v>1.48718517664298E-3</v>
      </c>
      <c r="AC34">
        <f t="shared" si="7"/>
        <v>-0.41923446421719901</v>
      </c>
      <c r="AD34">
        <f t="shared" si="8"/>
        <v>0</v>
      </c>
      <c r="AE34">
        <f t="shared" si="9"/>
        <v>9.6731602842203834E-4</v>
      </c>
      <c r="AF34">
        <f t="shared" si="10"/>
        <v>-0.31604786404386798</v>
      </c>
    </row>
    <row r="35" spans="1:32" x14ac:dyDescent="0.25">
      <c r="A35">
        <v>0.68018395193380099</v>
      </c>
      <c r="B35">
        <v>0.30403677474975599</v>
      </c>
      <c r="C35">
        <v>0.58428295355285498</v>
      </c>
      <c r="D35">
        <v>0.45332422558791302</v>
      </c>
      <c r="E35">
        <v>0.350015604749983</v>
      </c>
      <c r="F35">
        <v>0.42380762204168299</v>
      </c>
      <c r="G35">
        <v>0.39809755464464303</v>
      </c>
      <c r="H35">
        <v>0.42595432460226101</v>
      </c>
      <c r="I35">
        <v>0.51607128904612698</v>
      </c>
      <c r="J35">
        <v>0.62116064345395405</v>
      </c>
      <c r="L35">
        <v>0.68018395193379999</v>
      </c>
      <c r="M35">
        <v>0.38660948632872122</v>
      </c>
      <c r="N35">
        <v>0.6459474206015039</v>
      </c>
      <c r="O35">
        <v>0.34009198133068336</v>
      </c>
      <c r="P35">
        <v>0.350015604749983</v>
      </c>
      <c r="Q35">
        <v>0.42232043686504001</v>
      </c>
      <c r="R35">
        <v>0.81733201886184204</v>
      </c>
      <c r="S35">
        <v>0.4259543246022609</v>
      </c>
      <c r="T35">
        <v>0.51510397301770494</v>
      </c>
      <c r="U35">
        <v>0.93720850749782203</v>
      </c>
      <c r="W35">
        <f t="shared" si="1"/>
        <v>9.9920072216264089E-16</v>
      </c>
      <c r="X35">
        <f t="shared" si="2"/>
        <v>-8.257271157896523E-2</v>
      </c>
      <c r="Y35">
        <f t="shared" si="3"/>
        <v>-6.1664467048648919E-2</v>
      </c>
      <c r="Z35">
        <f t="shared" si="4"/>
        <v>0.11323224425722966</v>
      </c>
      <c r="AA35">
        <f t="shared" si="5"/>
        <v>0</v>
      </c>
      <c r="AB35">
        <f t="shared" si="6"/>
        <v>1.48718517664298E-3</v>
      </c>
      <c r="AC35">
        <f t="shared" si="7"/>
        <v>-0.41923446421719901</v>
      </c>
      <c r="AD35">
        <f t="shared" si="8"/>
        <v>0</v>
      </c>
      <c r="AE35">
        <f t="shared" si="9"/>
        <v>9.6731602842203834E-4</v>
      </c>
      <c r="AF35">
        <f t="shared" si="10"/>
        <v>-0.31604786404386798</v>
      </c>
    </row>
    <row r="36" spans="1:32" x14ac:dyDescent="0.25">
      <c r="A36">
        <v>0.68018395193380099</v>
      </c>
      <c r="B36">
        <v>0.30403677474975599</v>
      </c>
      <c r="C36">
        <v>0.58428295355285498</v>
      </c>
      <c r="D36">
        <v>0.45298955910091998</v>
      </c>
      <c r="E36">
        <v>0.350015604749983</v>
      </c>
      <c r="F36">
        <v>0.42380762204168299</v>
      </c>
      <c r="G36">
        <v>0.39809755464464303</v>
      </c>
      <c r="H36">
        <v>0.42595432460226101</v>
      </c>
      <c r="I36">
        <v>0.51607128904612698</v>
      </c>
      <c r="J36">
        <v>0.62116064345395405</v>
      </c>
      <c r="L36">
        <v>0.68018395193379999</v>
      </c>
      <c r="M36">
        <v>0.38660948632872122</v>
      </c>
      <c r="N36">
        <v>0.6459474206015039</v>
      </c>
      <c r="O36">
        <v>0.34009198133068336</v>
      </c>
      <c r="P36">
        <v>0.350015604749983</v>
      </c>
      <c r="Q36">
        <v>0.42232043686504001</v>
      </c>
      <c r="R36">
        <v>0.81733201886184204</v>
      </c>
      <c r="S36">
        <v>0.4259543246022609</v>
      </c>
      <c r="T36">
        <v>0.51510397301770494</v>
      </c>
      <c r="U36">
        <v>0.93720850749782203</v>
      </c>
      <c r="W36">
        <f t="shared" si="1"/>
        <v>9.9920072216264089E-16</v>
      </c>
      <c r="X36">
        <f t="shared" si="2"/>
        <v>-8.257271157896523E-2</v>
      </c>
      <c r="Y36">
        <f t="shared" si="3"/>
        <v>-6.1664467048648919E-2</v>
      </c>
      <c r="Z36">
        <f t="shared" si="4"/>
        <v>0.11289757777023662</v>
      </c>
      <c r="AA36">
        <f t="shared" si="5"/>
        <v>0</v>
      </c>
      <c r="AB36">
        <f t="shared" si="6"/>
        <v>1.48718517664298E-3</v>
      </c>
      <c r="AC36">
        <f t="shared" si="7"/>
        <v>-0.41923446421719901</v>
      </c>
      <c r="AD36">
        <f t="shared" si="8"/>
        <v>0</v>
      </c>
      <c r="AE36">
        <f t="shared" si="9"/>
        <v>9.6731602842203834E-4</v>
      </c>
      <c r="AF36">
        <f t="shared" si="10"/>
        <v>-0.31604786404386798</v>
      </c>
    </row>
    <row r="37" spans="1:32" x14ac:dyDescent="0.25">
      <c r="A37">
        <v>0.68018395193380099</v>
      </c>
      <c r="B37">
        <v>0.30403677474975599</v>
      </c>
      <c r="C37">
        <v>0.58428295355285498</v>
      </c>
      <c r="D37">
        <v>0.45298955910091998</v>
      </c>
      <c r="E37">
        <v>0.350015604749983</v>
      </c>
      <c r="F37">
        <v>0.42380762204168299</v>
      </c>
      <c r="G37">
        <v>0.39809755464464303</v>
      </c>
      <c r="H37">
        <v>0.42595432460226101</v>
      </c>
      <c r="I37">
        <v>0.51607128904612698</v>
      </c>
      <c r="J37">
        <v>0.62116064345395405</v>
      </c>
      <c r="L37">
        <v>0.68018395193379999</v>
      </c>
      <c r="M37">
        <v>0.38660948632872122</v>
      </c>
      <c r="N37">
        <v>0.6459474206015039</v>
      </c>
      <c r="O37">
        <v>0.34009198133068336</v>
      </c>
      <c r="P37">
        <v>0.350015604749983</v>
      </c>
      <c r="Q37">
        <v>0.42232043686504001</v>
      </c>
      <c r="R37">
        <v>0.81733201886184204</v>
      </c>
      <c r="S37">
        <v>0.4259543246022609</v>
      </c>
      <c r="T37">
        <v>0.51510397301770494</v>
      </c>
      <c r="U37">
        <v>0.93720850749782203</v>
      </c>
      <c r="W37">
        <f t="shared" si="1"/>
        <v>9.9920072216264089E-16</v>
      </c>
      <c r="X37">
        <f t="shared" si="2"/>
        <v>-8.257271157896523E-2</v>
      </c>
      <c r="Y37">
        <f t="shared" si="3"/>
        <v>-6.1664467048648919E-2</v>
      </c>
      <c r="Z37">
        <f t="shared" si="4"/>
        <v>0.11289757777023662</v>
      </c>
      <c r="AA37">
        <f t="shared" si="5"/>
        <v>0</v>
      </c>
      <c r="AB37">
        <f t="shared" si="6"/>
        <v>1.48718517664298E-3</v>
      </c>
      <c r="AC37">
        <f t="shared" si="7"/>
        <v>-0.41923446421719901</v>
      </c>
      <c r="AD37">
        <f t="shared" si="8"/>
        <v>0</v>
      </c>
      <c r="AE37">
        <f t="shared" si="9"/>
        <v>9.6731602842203834E-4</v>
      </c>
      <c r="AF37">
        <f t="shared" si="10"/>
        <v>-0.31604786404386798</v>
      </c>
    </row>
    <row r="38" spans="1:32" x14ac:dyDescent="0.25">
      <c r="A38">
        <v>0.65934152186807105</v>
      </c>
      <c r="B38">
        <v>0.30403677474975599</v>
      </c>
      <c r="C38">
        <v>0.56927876052284598</v>
      </c>
      <c r="D38">
        <v>0.45298955910091998</v>
      </c>
      <c r="E38">
        <v>0.350015604749983</v>
      </c>
      <c r="F38">
        <v>0.42380762204168299</v>
      </c>
      <c r="G38">
        <v>0.21958212019725901</v>
      </c>
      <c r="H38">
        <v>0.421160565687143</v>
      </c>
      <c r="I38">
        <v>0.51025722862561596</v>
      </c>
      <c r="J38">
        <v>1.4578777570250001E-8</v>
      </c>
      <c r="L38">
        <v>0.65934152186806905</v>
      </c>
      <c r="M38">
        <v>0.3840792649650307</v>
      </c>
      <c r="N38">
        <v>0.62718923354234601</v>
      </c>
      <c r="O38">
        <v>0.32967076629781789</v>
      </c>
      <c r="P38">
        <v>0.350015604749983</v>
      </c>
      <c r="Q38">
        <v>0.42232043686504001</v>
      </c>
      <c r="R38">
        <v>0.79771008971820434</v>
      </c>
      <c r="S38">
        <v>0.42116056568714277</v>
      </c>
      <c r="T38">
        <v>0.50928446388121673</v>
      </c>
      <c r="U38">
        <v>0.91003968252970846</v>
      </c>
      <c r="W38">
        <f t="shared" si="1"/>
        <v>1.9984014443252818E-15</v>
      </c>
      <c r="X38">
        <f t="shared" si="2"/>
        <v>-8.0042490215274709E-2</v>
      </c>
      <c r="Y38">
        <f t="shared" si="3"/>
        <v>-5.7910473019500031E-2</v>
      </c>
      <c r="Z38">
        <f t="shared" si="4"/>
        <v>0.1233187928031021</v>
      </c>
      <c r="AA38">
        <f t="shared" si="5"/>
        <v>0</v>
      </c>
      <c r="AB38">
        <f t="shared" si="6"/>
        <v>1.48718517664298E-3</v>
      </c>
      <c r="AC38">
        <f t="shared" si="7"/>
        <v>-0.57812796952094536</v>
      </c>
      <c r="AD38">
        <f t="shared" si="8"/>
        <v>0</v>
      </c>
      <c r="AE38">
        <f t="shared" si="9"/>
        <v>9.7276474439922378E-4</v>
      </c>
      <c r="AF38">
        <f t="shared" si="10"/>
        <v>-0.91003966795093094</v>
      </c>
    </row>
    <row r="39" spans="1:32" x14ac:dyDescent="0.25">
      <c r="A39">
        <v>0.65934152186807105</v>
      </c>
      <c r="B39">
        <v>0.30403677474975599</v>
      </c>
      <c r="C39">
        <v>0.56927876052284598</v>
      </c>
      <c r="D39">
        <v>0.45298955910091998</v>
      </c>
      <c r="E39">
        <v>0.350015604749983</v>
      </c>
      <c r="F39">
        <v>1.210824935489E-8</v>
      </c>
      <c r="G39">
        <v>0.21958212019725901</v>
      </c>
      <c r="H39">
        <v>0.421160565687143</v>
      </c>
      <c r="I39">
        <v>1.2112882975509999E-8</v>
      </c>
      <c r="J39">
        <v>1.4578777570250001E-8</v>
      </c>
      <c r="L39">
        <v>0.65934152186806905</v>
      </c>
      <c r="M39">
        <v>0.3840792649650307</v>
      </c>
      <c r="N39">
        <v>0.62718923354234601</v>
      </c>
      <c r="O39">
        <v>0.32967076629781789</v>
      </c>
      <c r="P39">
        <v>0.350015604749983</v>
      </c>
      <c r="Q39">
        <v>0.42232043686504001</v>
      </c>
      <c r="R39">
        <v>1.4470721297646645E-8</v>
      </c>
      <c r="S39">
        <v>0.42116056568714277</v>
      </c>
      <c r="T39">
        <v>0.50928446388121673</v>
      </c>
      <c r="U39">
        <v>1.448000306193047E-8</v>
      </c>
      <c r="W39">
        <f t="shared" si="1"/>
        <v>1.9984014443252818E-15</v>
      </c>
      <c r="X39">
        <f t="shared" si="2"/>
        <v>-8.0042490215274709E-2</v>
      </c>
      <c r="Y39">
        <f t="shared" si="3"/>
        <v>-5.7910473019500031E-2</v>
      </c>
      <c r="Z39">
        <f t="shared" si="4"/>
        <v>0.1233187928031021</v>
      </c>
      <c r="AA39">
        <f t="shared" si="5"/>
        <v>0</v>
      </c>
      <c r="AB39">
        <f t="shared" si="6"/>
        <v>-0.42232042475679066</v>
      </c>
      <c r="AC39">
        <f t="shared" si="7"/>
        <v>0.21958210572653772</v>
      </c>
      <c r="AD39">
        <f t="shared" si="8"/>
        <v>0</v>
      </c>
      <c r="AE39">
        <f t="shared" si="9"/>
        <v>-0.5092844517683337</v>
      </c>
      <c r="AF39">
        <f t="shared" si="10"/>
        <v>9.8774508319530154E-11</v>
      </c>
    </row>
    <row r="40" spans="1:32" x14ac:dyDescent="0.25">
      <c r="A40">
        <v>0.65934152186807105</v>
      </c>
      <c r="B40">
        <v>0.30403677474975599</v>
      </c>
      <c r="C40">
        <v>0.56927876052284598</v>
      </c>
      <c r="D40">
        <v>0.45298955910091998</v>
      </c>
      <c r="E40">
        <v>0.350015604749983</v>
      </c>
      <c r="F40">
        <v>0.42380762204168299</v>
      </c>
      <c r="G40">
        <v>0.39809755464464303</v>
      </c>
      <c r="H40">
        <v>0.421160565687143</v>
      </c>
      <c r="I40">
        <v>0.51025722862561596</v>
      </c>
      <c r="J40">
        <v>0.61416111484775104</v>
      </c>
      <c r="L40">
        <v>0.65934152186806905</v>
      </c>
      <c r="M40">
        <v>0.30403677596373041</v>
      </c>
      <c r="N40">
        <v>0.62718923354234601</v>
      </c>
      <c r="O40">
        <v>0.32967076629781789</v>
      </c>
      <c r="P40">
        <v>0.350015604749983</v>
      </c>
      <c r="Q40">
        <v>1.2065760244224201E-8</v>
      </c>
      <c r="R40">
        <v>1.4470721297646645E-8</v>
      </c>
      <c r="S40">
        <v>0.42116056568714277</v>
      </c>
      <c r="T40">
        <v>1.208278060247112E-8</v>
      </c>
      <c r="U40">
        <v>1.448000306193047E-8</v>
      </c>
      <c r="W40">
        <f t="shared" si="1"/>
        <v>1.9984014443252818E-15</v>
      </c>
      <c r="X40">
        <f t="shared" si="2"/>
        <v>-1.2139744209882508E-9</v>
      </c>
      <c r="Y40">
        <f t="shared" si="3"/>
        <v>-5.7910473019500031E-2</v>
      </c>
      <c r="Z40">
        <f t="shared" si="4"/>
        <v>0.1233187928031021</v>
      </c>
      <c r="AA40">
        <f t="shared" si="5"/>
        <v>0</v>
      </c>
      <c r="AB40">
        <f t="shared" si="6"/>
        <v>0.42380760997592276</v>
      </c>
      <c r="AC40">
        <f t="shared" si="7"/>
        <v>0.39809754017392174</v>
      </c>
      <c r="AD40">
        <f t="shared" si="8"/>
        <v>0</v>
      </c>
      <c r="AE40">
        <f t="shared" si="9"/>
        <v>0.5102572165428354</v>
      </c>
      <c r="AF40">
        <f t="shared" si="10"/>
        <v>0.61416110036774796</v>
      </c>
    </row>
    <row r="41" spans="1:32" x14ac:dyDescent="0.25">
      <c r="A41">
        <v>0.65934152186807105</v>
      </c>
      <c r="B41">
        <v>0.30403677474975599</v>
      </c>
      <c r="C41">
        <v>0.56927876052284598</v>
      </c>
      <c r="D41">
        <v>0.45298955910091998</v>
      </c>
      <c r="E41">
        <v>0.350015604749983</v>
      </c>
      <c r="F41">
        <v>0.42380762204168299</v>
      </c>
      <c r="G41">
        <v>0.39809755464464303</v>
      </c>
      <c r="H41">
        <v>0.421160565687143</v>
      </c>
      <c r="I41">
        <v>0.51025722862561596</v>
      </c>
      <c r="J41">
        <v>0.61416111484775104</v>
      </c>
      <c r="L41">
        <v>0.65934152186806905</v>
      </c>
      <c r="M41">
        <v>0.3840792649650307</v>
      </c>
      <c r="N41">
        <v>0.62718923354234601</v>
      </c>
      <c r="O41">
        <v>0.32967076629781789</v>
      </c>
      <c r="P41">
        <v>0.350015604749983</v>
      </c>
      <c r="Q41">
        <v>0.42232043686504001</v>
      </c>
      <c r="R41">
        <v>0.79771008971820434</v>
      </c>
      <c r="S41">
        <v>0.42116056568714277</v>
      </c>
      <c r="T41">
        <v>0.50928446388121673</v>
      </c>
      <c r="U41">
        <v>0.91003968252970846</v>
      </c>
      <c r="W41">
        <f t="shared" si="1"/>
        <v>1.9984014443252818E-15</v>
      </c>
      <c r="X41">
        <f t="shared" si="2"/>
        <v>-8.0042490215274709E-2</v>
      </c>
      <c r="Y41">
        <f t="shared" si="3"/>
        <v>-5.7910473019500031E-2</v>
      </c>
      <c r="Z41">
        <f t="shared" si="4"/>
        <v>0.1233187928031021</v>
      </c>
      <c r="AA41">
        <f t="shared" si="5"/>
        <v>0</v>
      </c>
      <c r="AB41">
        <f t="shared" si="6"/>
        <v>1.48718517664298E-3</v>
      </c>
      <c r="AC41">
        <f t="shared" si="7"/>
        <v>-0.39961253507356131</v>
      </c>
      <c r="AD41">
        <f t="shared" si="8"/>
        <v>0</v>
      </c>
      <c r="AE41">
        <f t="shared" si="9"/>
        <v>9.7276474439922378E-4</v>
      </c>
      <c r="AF41">
        <f t="shared" si="10"/>
        <v>-0.29587856768195742</v>
      </c>
    </row>
    <row r="42" spans="1:32" x14ac:dyDescent="0.25">
      <c r="A42">
        <v>0.65934152186807105</v>
      </c>
      <c r="B42">
        <v>0.30403677474975599</v>
      </c>
      <c r="C42">
        <v>0.56927876052284598</v>
      </c>
      <c r="D42">
        <v>0.45298955910091998</v>
      </c>
      <c r="E42">
        <v>0.350015604749983</v>
      </c>
      <c r="F42">
        <v>0.42380762204168299</v>
      </c>
      <c r="G42">
        <v>0.39809755464464303</v>
      </c>
      <c r="H42">
        <v>0.421160565687143</v>
      </c>
      <c r="I42">
        <v>0.51025722862561596</v>
      </c>
      <c r="J42">
        <v>0.61416111484775104</v>
      </c>
      <c r="L42">
        <v>0.65934152186806905</v>
      </c>
      <c r="M42">
        <v>0.3840792649650307</v>
      </c>
      <c r="N42">
        <v>0.62718923354234601</v>
      </c>
      <c r="O42">
        <v>0.32967076629781789</v>
      </c>
      <c r="P42">
        <v>0.350015604749983</v>
      </c>
      <c r="Q42">
        <v>0.42232043686504001</v>
      </c>
      <c r="R42">
        <v>0.79771008971820434</v>
      </c>
      <c r="S42">
        <v>0.42116056568714277</v>
      </c>
      <c r="T42">
        <v>0.50928446388121673</v>
      </c>
      <c r="U42">
        <v>0.91003968252970846</v>
      </c>
      <c r="W42">
        <f t="shared" si="1"/>
        <v>1.9984014443252818E-15</v>
      </c>
      <c r="X42">
        <f t="shared" si="2"/>
        <v>-8.0042490215274709E-2</v>
      </c>
      <c r="Y42">
        <f t="shared" si="3"/>
        <v>-5.7910473019500031E-2</v>
      </c>
      <c r="Z42">
        <f t="shared" si="4"/>
        <v>0.1233187928031021</v>
      </c>
      <c r="AA42">
        <f t="shared" si="5"/>
        <v>0</v>
      </c>
      <c r="AB42">
        <f t="shared" si="6"/>
        <v>1.48718517664298E-3</v>
      </c>
      <c r="AC42">
        <f t="shared" si="7"/>
        <v>-0.39961253507356131</v>
      </c>
      <c r="AD42">
        <f t="shared" si="8"/>
        <v>0</v>
      </c>
      <c r="AE42">
        <f t="shared" si="9"/>
        <v>9.7276474439922378E-4</v>
      </c>
      <c r="AF42">
        <f t="shared" si="10"/>
        <v>-0.29587856768195742</v>
      </c>
    </row>
    <row r="43" spans="1:32" x14ac:dyDescent="0.25">
      <c r="A43">
        <v>0.65934152186807105</v>
      </c>
      <c r="B43">
        <v>0.30403677474975599</v>
      </c>
      <c r="C43">
        <v>0.56927876052284598</v>
      </c>
      <c r="D43">
        <v>0.45298955910091998</v>
      </c>
      <c r="E43">
        <v>0.350015604749983</v>
      </c>
      <c r="F43">
        <v>0.42380762204168299</v>
      </c>
      <c r="G43">
        <v>0.39809755464464303</v>
      </c>
      <c r="H43">
        <v>0.421160565687143</v>
      </c>
      <c r="I43">
        <v>0.51025722862561596</v>
      </c>
      <c r="J43">
        <v>0.61416111484775104</v>
      </c>
      <c r="L43">
        <v>0.65934152186806905</v>
      </c>
      <c r="M43">
        <v>0.3840792649650307</v>
      </c>
      <c r="N43">
        <v>0.62718923354234601</v>
      </c>
      <c r="O43">
        <v>0.32967076629781789</v>
      </c>
      <c r="P43">
        <v>0.350015604749983</v>
      </c>
      <c r="Q43">
        <v>0.42232043686504001</v>
      </c>
      <c r="R43">
        <v>0.79771008971820434</v>
      </c>
      <c r="S43">
        <v>0.42116056568714277</v>
      </c>
      <c r="T43">
        <v>0.50928446388121673</v>
      </c>
      <c r="U43">
        <v>0.91003968252970846</v>
      </c>
      <c r="W43">
        <f t="shared" si="1"/>
        <v>1.9984014443252818E-15</v>
      </c>
      <c r="X43">
        <f t="shared" si="2"/>
        <v>-8.0042490215274709E-2</v>
      </c>
      <c r="Y43">
        <f t="shared" si="3"/>
        <v>-5.7910473019500031E-2</v>
      </c>
      <c r="Z43">
        <f t="shared" si="4"/>
        <v>0.1233187928031021</v>
      </c>
      <c r="AA43">
        <f t="shared" si="5"/>
        <v>0</v>
      </c>
      <c r="AB43">
        <f t="shared" si="6"/>
        <v>1.48718517664298E-3</v>
      </c>
      <c r="AC43">
        <f t="shared" si="7"/>
        <v>-0.39961253507356131</v>
      </c>
      <c r="AD43">
        <f t="shared" si="8"/>
        <v>0</v>
      </c>
      <c r="AE43">
        <f t="shared" si="9"/>
        <v>9.7276474439922378E-4</v>
      </c>
      <c r="AF43">
        <f t="shared" si="10"/>
        <v>-0.29587856768195742</v>
      </c>
    </row>
    <row r="44" spans="1:32" x14ac:dyDescent="0.25">
      <c r="A44">
        <v>0.65934152186807105</v>
      </c>
      <c r="B44">
        <v>0.30403677474975599</v>
      </c>
      <c r="C44">
        <v>0.56927876052284598</v>
      </c>
      <c r="D44">
        <v>0.45298955910091998</v>
      </c>
      <c r="E44">
        <v>0.350015604749983</v>
      </c>
      <c r="F44">
        <v>0.42380762204168299</v>
      </c>
      <c r="G44">
        <v>0.39809755464464303</v>
      </c>
      <c r="H44">
        <v>0.421160565687143</v>
      </c>
      <c r="I44">
        <v>0.51025722862561596</v>
      </c>
      <c r="J44">
        <v>0.61416111484775104</v>
      </c>
      <c r="L44">
        <v>0.65934152186806905</v>
      </c>
      <c r="M44">
        <v>0.3840792649650307</v>
      </c>
      <c r="N44">
        <v>0.62718923354234601</v>
      </c>
      <c r="O44">
        <v>0.32967076629781789</v>
      </c>
      <c r="P44">
        <v>0.350015604749983</v>
      </c>
      <c r="Q44">
        <v>0.42232043686504001</v>
      </c>
      <c r="R44">
        <v>0.79771008971820434</v>
      </c>
      <c r="S44">
        <v>0.42116056568714277</v>
      </c>
      <c r="T44">
        <v>0.50928446388121673</v>
      </c>
      <c r="U44">
        <v>0.91003968252970846</v>
      </c>
      <c r="W44">
        <f t="shared" si="1"/>
        <v>1.9984014443252818E-15</v>
      </c>
      <c r="X44">
        <f t="shared" si="2"/>
        <v>-8.0042490215274709E-2</v>
      </c>
      <c r="Y44">
        <f t="shared" si="3"/>
        <v>-5.7910473019500031E-2</v>
      </c>
      <c r="Z44">
        <f t="shared" si="4"/>
        <v>0.1233187928031021</v>
      </c>
      <c r="AA44">
        <f t="shared" si="5"/>
        <v>0</v>
      </c>
      <c r="AB44">
        <f t="shared" si="6"/>
        <v>1.48718517664298E-3</v>
      </c>
      <c r="AC44">
        <f t="shared" si="7"/>
        <v>-0.39961253507356131</v>
      </c>
      <c r="AD44">
        <f t="shared" si="8"/>
        <v>0</v>
      </c>
      <c r="AE44">
        <f t="shared" si="9"/>
        <v>9.7276474439922378E-4</v>
      </c>
      <c r="AF44">
        <f t="shared" si="10"/>
        <v>-0.29587856768195742</v>
      </c>
    </row>
    <row r="45" spans="1:32" x14ac:dyDescent="0.25">
      <c r="A45">
        <v>0.64633280241274205</v>
      </c>
      <c r="B45">
        <v>0.30403677474975599</v>
      </c>
      <c r="C45">
        <v>0.55991395338829297</v>
      </c>
      <c r="D45">
        <v>0.45298955910091998</v>
      </c>
      <c r="E45">
        <v>0.350015604749983</v>
      </c>
      <c r="F45">
        <v>0.42380762204168299</v>
      </c>
      <c r="G45">
        <v>0.21958212019725901</v>
      </c>
      <c r="H45">
        <v>0.418168560212417</v>
      </c>
      <c r="I45">
        <v>0.50662840604263304</v>
      </c>
      <c r="J45">
        <v>1.4578777570250001E-8</v>
      </c>
      <c r="L45">
        <v>0.64633280241274005</v>
      </c>
      <c r="M45">
        <v>0.3825000374096868</v>
      </c>
      <c r="N45">
        <v>0.61548138603254987</v>
      </c>
      <c r="O45">
        <v>0.32316640657015339</v>
      </c>
      <c r="P45">
        <v>0.350015604749983</v>
      </c>
      <c r="Q45">
        <v>0.42232043686504001</v>
      </c>
      <c r="R45">
        <v>0.7854631410372237</v>
      </c>
      <c r="S45">
        <v>0.41816856021241711</v>
      </c>
      <c r="T45">
        <v>0.50565224050392577</v>
      </c>
      <c r="U45">
        <v>0.89308236897142756</v>
      </c>
      <c r="W45">
        <f t="shared" si="1"/>
        <v>1.9984014443252818E-15</v>
      </c>
      <c r="X45">
        <f t="shared" si="2"/>
        <v>-7.846326265993081E-2</v>
      </c>
      <c r="Y45">
        <f t="shared" si="3"/>
        <v>-5.5567432644256898E-2</v>
      </c>
      <c r="Z45">
        <f t="shared" si="4"/>
        <v>0.12982315253076659</v>
      </c>
      <c r="AA45">
        <f t="shared" si="5"/>
        <v>0</v>
      </c>
      <c r="AB45">
        <f t="shared" si="6"/>
        <v>1.48718517664298E-3</v>
      </c>
      <c r="AC45">
        <f t="shared" si="7"/>
        <v>-0.56588102083996472</v>
      </c>
      <c r="AD45">
        <f t="shared" si="8"/>
        <v>0</v>
      </c>
      <c r="AE45">
        <f t="shared" si="9"/>
        <v>9.7616553870727429E-4</v>
      </c>
      <c r="AF45">
        <f t="shared" si="10"/>
        <v>-0.89308235439265005</v>
      </c>
    </row>
    <row r="46" spans="1:32" x14ac:dyDescent="0.25">
      <c r="A46">
        <v>0.64633280241274205</v>
      </c>
      <c r="B46">
        <v>0.30403677474975599</v>
      </c>
      <c r="C46">
        <v>0.55991395338829297</v>
      </c>
      <c r="D46">
        <v>0.44916730566089302</v>
      </c>
      <c r="E46">
        <v>0.350015604749983</v>
      </c>
      <c r="F46">
        <v>1.210824935489E-8</v>
      </c>
      <c r="G46">
        <v>0.21958212019725901</v>
      </c>
      <c r="H46">
        <v>0.418168560212417</v>
      </c>
      <c r="I46">
        <v>1.2112882975509999E-8</v>
      </c>
      <c r="J46">
        <v>1.4578777570250001E-8</v>
      </c>
      <c r="L46">
        <v>0.64633280241274005</v>
      </c>
      <c r="M46">
        <v>0.3825000374096868</v>
      </c>
      <c r="N46">
        <v>0.61548138603254987</v>
      </c>
      <c r="O46">
        <v>0.32316640657015339</v>
      </c>
      <c r="P46">
        <v>0.350015604749983</v>
      </c>
      <c r="Q46">
        <v>0.42232043686504001</v>
      </c>
      <c r="R46">
        <v>1.4470721297646645E-8</v>
      </c>
      <c r="S46">
        <v>0.41816856021241711</v>
      </c>
      <c r="T46">
        <v>0.50565224050392577</v>
      </c>
      <c r="U46">
        <v>1.448000306193047E-8</v>
      </c>
      <c r="W46">
        <f t="shared" si="1"/>
        <v>1.9984014443252818E-15</v>
      </c>
      <c r="X46">
        <f t="shared" si="2"/>
        <v>-7.846326265993081E-2</v>
      </c>
      <c r="Y46">
        <f t="shared" si="3"/>
        <v>-5.5567432644256898E-2</v>
      </c>
      <c r="Z46">
        <f t="shared" si="4"/>
        <v>0.12600089909073964</v>
      </c>
      <c r="AA46">
        <f t="shared" si="5"/>
        <v>0</v>
      </c>
      <c r="AB46">
        <f t="shared" si="6"/>
        <v>-0.42232042475679066</v>
      </c>
      <c r="AC46">
        <f t="shared" si="7"/>
        <v>0.21958210572653772</v>
      </c>
      <c r="AD46">
        <f t="shared" si="8"/>
        <v>0</v>
      </c>
      <c r="AE46">
        <f t="shared" si="9"/>
        <v>-0.50565222839104274</v>
      </c>
      <c r="AF46">
        <f t="shared" si="10"/>
        <v>9.8774508319530154E-11</v>
      </c>
    </row>
    <row r="47" spans="1:32" x14ac:dyDescent="0.25">
      <c r="A47">
        <v>0.64633280241274205</v>
      </c>
      <c r="B47">
        <v>0.30403677474975599</v>
      </c>
      <c r="C47">
        <v>0.55991395338829297</v>
      </c>
      <c r="D47">
        <v>0.44916730566089302</v>
      </c>
      <c r="E47">
        <v>0.350015604749983</v>
      </c>
      <c r="F47">
        <v>0.42380762204168299</v>
      </c>
      <c r="G47">
        <v>0.39809755464464303</v>
      </c>
      <c r="H47">
        <v>0.418168560212417</v>
      </c>
      <c r="I47">
        <v>0.50662840604263304</v>
      </c>
      <c r="J47">
        <v>0.60979238703288097</v>
      </c>
      <c r="L47">
        <v>0.64633280241274005</v>
      </c>
      <c r="M47">
        <v>0.30403677596373041</v>
      </c>
      <c r="N47">
        <v>0.61548138603254987</v>
      </c>
      <c r="O47">
        <v>0.32316640657015339</v>
      </c>
      <c r="P47">
        <v>0.350015604749983</v>
      </c>
      <c r="Q47">
        <v>1.2065760244224201E-8</v>
      </c>
      <c r="R47">
        <v>1.4470721297646645E-8</v>
      </c>
      <c r="S47">
        <v>0.41816856021241711</v>
      </c>
      <c r="T47">
        <v>1.208278060247112E-8</v>
      </c>
      <c r="U47">
        <v>1.448000306193047E-8</v>
      </c>
      <c r="W47">
        <f t="shared" si="1"/>
        <v>1.9984014443252818E-15</v>
      </c>
      <c r="X47">
        <f t="shared" si="2"/>
        <v>-1.2139744209882508E-9</v>
      </c>
      <c r="Y47">
        <f t="shared" si="3"/>
        <v>-5.5567432644256898E-2</v>
      </c>
      <c r="Z47">
        <f t="shared" si="4"/>
        <v>0.12600089909073964</v>
      </c>
      <c r="AA47">
        <f t="shared" si="5"/>
        <v>0</v>
      </c>
      <c r="AB47">
        <f t="shared" si="6"/>
        <v>0.42380760997592276</v>
      </c>
      <c r="AC47">
        <f t="shared" si="7"/>
        <v>0.39809754017392174</v>
      </c>
      <c r="AD47">
        <f t="shared" si="8"/>
        <v>0</v>
      </c>
      <c r="AE47">
        <f t="shared" si="9"/>
        <v>0.50662839395985249</v>
      </c>
      <c r="AF47">
        <f t="shared" si="10"/>
        <v>0.60979237255287788</v>
      </c>
    </row>
    <row r="48" spans="1:32" x14ac:dyDescent="0.25">
      <c r="A48">
        <v>0.64633280241274205</v>
      </c>
      <c r="B48">
        <v>0.30403677474975599</v>
      </c>
      <c r="C48">
        <v>0.55991395338829297</v>
      </c>
      <c r="D48">
        <v>0.44916730566089302</v>
      </c>
      <c r="E48">
        <v>0.350015604749983</v>
      </c>
      <c r="F48">
        <v>0.42380762204168299</v>
      </c>
      <c r="G48">
        <v>0.39809755464464303</v>
      </c>
      <c r="H48">
        <v>0.418168560212417</v>
      </c>
      <c r="I48">
        <v>0.50662840604263304</v>
      </c>
      <c r="J48">
        <v>0.60979238703288097</v>
      </c>
      <c r="L48">
        <v>0.64633280241274005</v>
      </c>
      <c r="M48">
        <v>0.3825000374096868</v>
      </c>
      <c r="N48">
        <v>0.61548138603254987</v>
      </c>
      <c r="O48">
        <v>0.32316640657015339</v>
      </c>
      <c r="P48">
        <v>0.350015604749983</v>
      </c>
      <c r="Q48">
        <v>0.42232043686504001</v>
      </c>
      <c r="R48">
        <v>0.7854631410372237</v>
      </c>
      <c r="S48">
        <v>0.41816856021241711</v>
      </c>
      <c r="T48">
        <v>0.50565224050392577</v>
      </c>
      <c r="U48">
        <v>0.89308236897142756</v>
      </c>
      <c r="W48">
        <f t="shared" si="1"/>
        <v>1.9984014443252818E-15</v>
      </c>
      <c r="X48">
        <f t="shared" si="2"/>
        <v>-7.846326265993081E-2</v>
      </c>
      <c r="Y48">
        <f t="shared" si="3"/>
        <v>-5.5567432644256898E-2</v>
      </c>
      <c r="Z48">
        <f t="shared" si="4"/>
        <v>0.12600089909073964</v>
      </c>
      <c r="AA48">
        <f t="shared" si="5"/>
        <v>0</v>
      </c>
      <c r="AB48">
        <f t="shared" si="6"/>
        <v>1.48718517664298E-3</v>
      </c>
      <c r="AC48">
        <f t="shared" si="7"/>
        <v>-0.38736558639258067</v>
      </c>
      <c r="AD48">
        <f t="shared" si="8"/>
        <v>0</v>
      </c>
      <c r="AE48">
        <f t="shared" si="9"/>
        <v>9.7616553870727429E-4</v>
      </c>
      <c r="AF48">
        <f t="shared" si="10"/>
        <v>-0.2832899819385466</v>
      </c>
    </row>
    <row r="49" spans="1:32" x14ac:dyDescent="0.25">
      <c r="A49">
        <v>0.64633280241274205</v>
      </c>
      <c r="B49">
        <v>0.30403677474975599</v>
      </c>
      <c r="C49">
        <v>0.55991395338829297</v>
      </c>
      <c r="D49">
        <v>0.44916730566089302</v>
      </c>
      <c r="E49">
        <v>0.350015604749983</v>
      </c>
      <c r="F49">
        <v>0.42380762204168299</v>
      </c>
      <c r="G49">
        <v>0.39809755464464303</v>
      </c>
      <c r="H49">
        <v>0.418168560212417</v>
      </c>
      <c r="I49">
        <v>0.50662840604263304</v>
      </c>
      <c r="J49">
        <v>0.60979238703288097</v>
      </c>
      <c r="L49">
        <v>0.64633280241274005</v>
      </c>
      <c r="M49">
        <v>0.3825000374096868</v>
      </c>
      <c r="N49">
        <v>0.61548138603254987</v>
      </c>
      <c r="O49">
        <v>0.32316640657015339</v>
      </c>
      <c r="P49">
        <v>0.350015604749983</v>
      </c>
      <c r="Q49">
        <v>0.42232043686504001</v>
      </c>
      <c r="R49">
        <v>0.7854631410372237</v>
      </c>
      <c r="S49">
        <v>0.41816856021241711</v>
      </c>
      <c r="T49">
        <v>0.50565224050392577</v>
      </c>
      <c r="U49">
        <v>0.89308236897142756</v>
      </c>
      <c r="W49">
        <f t="shared" si="1"/>
        <v>1.9984014443252818E-15</v>
      </c>
      <c r="X49">
        <f t="shared" si="2"/>
        <v>-7.846326265993081E-2</v>
      </c>
      <c r="Y49">
        <f t="shared" si="3"/>
        <v>-5.5567432644256898E-2</v>
      </c>
      <c r="Z49">
        <f t="shared" si="4"/>
        <v>0.12600089909073964</v>
      </c>
      <c r="AA49">
        <f t="shared" si="5"/>
        <v>0</v>
      </c>
      <c r="AB49">
        <f t="shared" si="6"/>
        <v>1.48718517664298E-3</v>
      </c>
      <c r="AC49">
        <f t="shared" si="7"/>
        <v>-0.38736558639258067</v>
      </c>
      <c r="AD49">
        <f t="shared" si="8"/>
        <v>0</v>
      </c>
      <c r="AE49">
        <f t="shared" si="9"/>
        <v>9.7616553870727429E-4</v>
      </c>
      <c r="AF49">
        <f t="shared" si="10"/>
        <v>-0.2832899819385466</v>
      </c>
    </row>
    <row r="50" spans="1:32" x14ac:dyDescent="0.25">
      <c r="A50">
        <v>0.64633280241274205</v>
      </c>
      <c r="B50">
        <v>0.30403677474975599</v>
      </c>
      <c r="C50">
        <v>0.55991395338829297</v>
      </c>
      <c r="D50">
        <v>0.44916730566089302</v>
      </c>
      <c r="E50">
        <v>0.350015604749983</v>
      </c>
      <c r="F50">
        <v>0.42380762204168299</v>
      </c>
      <c r="G50">
        <v>0.39809755464464303</v>
      </c>
      <c r="H50">
        <v>0.418168560212417</v>
      </c>
      <c r="I50">
        <v>0.50662840604263304</v>
      </c>
      <c r="J50">
        <v>0.60979238703288097</v>
      </c>
      <c r="L50">
        <v>0.64633280241274005</v>
      </c>
      <c r="M50">
        <v>0.3825000374096868</v>
      </c>
      <c r="N50">
        <v>0.61548138603254987</v>
      </c>
      <c r="O50">
        <v>0.32316640657015339</v>
      </c>
      <c r="P50">
        <v>0.350015604749983</v>
      </c>
      <c r="Q50">
        <v>0.42232043686504001</v>
      </c>
      <c r="R50">
        <v>0.7854631410372237</v>
      </c>
      <c r="S50">
        <v>0.41816856021241711</v>
      </c>
      <c r="T50">
        <v>0.50565224050392577</v>
      </c>
      <c r="U50">
        <v>0.89308236897142756</v>
      </c>
      <c r="W50">
        <f t="shared" si="1"/>
        <v>1.9984014443252818E-15</v>
      </c>
      <c r="X50">
        <f t="shared" si="2"/>
        <v>-7.846326265993081E-2</v>
      </c>
      <c r="Y50">
        <f t="shared" si="3"/>
        <v>-5.5567432644256898E-2</v>
      </c>
      <c r="Z50">
        <f t="shared" si="4"/>
        <v>0.12600089909073964</v>
      </c>
      <c r="AA50">
        <f t="shared" si="5"/>
        <v>0</v>
      </c>
      <c r="AB50">
        <f t="shared" si="6"/>
        <v>1.48718517664298E-3</v>
      </c>
      <c r="AC50">
        <f t="shared" si="7"/>
        <v>-0.38736558639258067</v>
      </c>
      <c r="AD50">
        <f t="shared" si="8"/>
        <v>0</v>
      </c>
      <c r="AE50">
        <f t="shared" si="9"/>
        <v>9.7616553870727429E-4</v>
      </c>
      <c r="AF50">
        <f t="shared" si="10"/>
        <v>-0.2832899819385466</v>
      </c>
    </row>
    <row r="51" spans="1:32" x14ac:dyDescent="0.25">
      <c r="A51">
        <v>0.64633280241274205</v>
      </c>
      <c r="B51">
        <v>0.30403677474975599</v>
      </c>
      <c r="C51">
        <v>0.55991395338829297</v>
      </c>
      <c r="D51">
        <v>0.44916730566089302</v>
      </c>
      <c r="E51">
        <v>0.350015604749983</v>
      </c>
      <c r="F51">
        <v>0.42380762204168299</v>
      </c>
      <c r="G51">
        <v>0.39809755464464303</v>
      </c>
      <c r="H51">
        <v>0.418168560212417</v>
      </c>
      <c r="I51">
        <v>0.50662840604263304</v>
      </c>
      <c r="J51">
        <v>0.60979238703288097</v>
      </c>
      <c r="L51">
        <v>0.64633280241274005</v>
      </c>
      <c r="M51">
        <v>0.3825000374096868</v>
      </c>
      <c r="N51">
        <v>0.61548138603254987</v>
      </c>
      <c r="O51">
        <v>0.32316640657015339</v>
      </c>
      <c r="P51">
        <v>0.350015604749983</v>
      </c>
      <c r="Q51">
        <v>0.42232043686504001</v>
      </c>
      <c r="R51">
        <v>0.7854631410372237</v>
      </c>
      <c r="S51">
        <v>0.41816856021241711</v>
      </c>
      <c r="T51">
        <v>0.50565224050392577</v>
      </c>
      <c r="U51">
        <v>0.89308236897142756</v>
      </c>
      <c r="W51">
        <f t="shared" si="1"/>
        <v>1.9984014443252818E-15</v>
      </c>
      <c r="X51">
        <f t="shared" si="2"/>
        <v>-7.846326265993081E-2</v>
      </c>
      <c r="Y51">
        <f t="shared" si="3"/>
        <v>-5.5567432644256898E-2</v>
      </c>
      <c r="Z51">
        <f t="shared" si="4"/>
        <v>0.12600089909073964</v>
      </c>
      <c r="AA51">
        <f t="shared" si="5"/>
        <v>0</v>
      </c>
      <c r="AB51">
        <f t="shared" si="6"/>
        <v>1.48718517664298E-3</v>
      </c>
      <c r="AC51">
        <f t="shared" si="7"/>
        <v>-0.38736558639258067</v>
      </c>
      <c r="AD51">
        <f t="shared" si="8"/>
        <v>0</v>
      </c>
      <c r="AE51">
        <f t="shared" si="9"/>
        <v>9.7616553870727429E-4</v>
      </c>
      <c r="AF51">
        <f t="shared" si="10"/>
        <v>-0.2832899819385466</v>
      </c>
    </row>
    <row r="52" spans="1:32" x14ac:dyDescent="0.25">
      <c r="A52">
        <v>0.62729449569403894</v>
      </c>
      <c r="B52">
        <v>0.30403677474975599</v>
      </c>
      <c r="C52">
        <v>0.54620852517905505</v>
      </c>
      <c r="D52">
        <v>0.44916730566089302</v>
      </c>
      <c r="E52">
        <v>0.350015604749983</v>
      </c>
      <c r="F52">
        <v>0.42380762204168299</v>
      </c>
      <c r="G52">
        <v>0.21958212019725901</v>
      </c>
      <c r="H52">
        <v>0.41378974966711601</v>
      </c>
      <c r="I52">
        <v>0.50131761141754905</v>
      </c>
      <c r="J52">
        <v>1.4578777570250001E-8</v>
      </c>
      <c r="L52">
        <v>0.62729449569403695</v>
      </c>
      <c r="M52">
        <v>0.38018883232293643</v>
      </c>
      <c r="N52">
        <v>0.59834690998571716</v>
      </c>
      <c r="O52">
        <v>0.31364725321080184</v>
      </c>
      <c r="P52">
        <v>0.350015604749983</v>
      </c>
      <c r="Q52">
        <v>0.42232043686504001</v>
      </c>
      <c r="R52">
        <v>0.76753968852851395</v>
      </c>
      <c r="S52">
        <v>0.4137897496671154</v>
      </c>
      <c r="T52">
        <v>0.50033646880439986</v>
      </c>
      <c r="U52">
        <v>0.8682652808824447</v>
      </c>
      <c r="W52">
        <f t="shared" si="1"/>
        <v>1.9984014443252818E-15</v>
      </c>
      <c r="X52">
        <f t="shared" si="2"/>
        <v>-7.6152057573180443E-2</v>
      </c>
      <c r="Y52">
        <f t="shared" si="3"/>
        <v>-5.2138384806662108E-2</v>
      </c>
      <c r="Z52">
        <f t="shared" si="4"/>
        <v>0.13552005245009119</v>
      </c>
      <c r="AA52">
        <f t="shared" si="5"/>
        <v>0</v>
      </c>
      <c r="AB52">
        <f t="shared" si="6"/>
        <v>1.48718517664298E-3</v>
      </c>
      <c r="AC52">
        <f t="shared" si="7"/>
        <v>-0.54795756833125497</v>
      </c>
      <c r="AD52">
        <f t="shared" si="8"/>
        <v>6.106226635438361E-16</v>
      </c>
      <c r="AE52">
        <f t="shared" si="9"/>
        <v>9.8114261314918849E-4</v>
      </c>
      <c r="AF52">
        <f t="shared" si="10"/>
        <v>-0.86826526630366718</v>
      </c>
    </row>
    <row r="53" spans="1:32" x14ac:dyDescent="0.25">
      <c r="A53">
        <v>0.62729449569403894</v>
      </c>
      <c r="B53">
        <v>0.30403677474975599</v>
      </c>
      <c r="C53">
        <v>0.54620852517905505</v>
      </c>
      <c r="D53">
        <v>0.424912712610583</v>
      </c>
      <c r="E53">
        <v>0.350015604749983</v>
      </c>
      <c r="F53">
        <v>1.210824935489E-8</v>
      </c>
      <c r="G53">
        <v>0.21958212019725901</v>
      </c>
      <c r="H53">
        <v>0.41378974966711601</v>
      </c>
      <c r="I53">
        <v>1.2112882975509999E-8</v>
      </c>
      <c r="J53">
        <v>1.4578777570250001E-8</v>
      </c>
      <c r="L53">
        <v>0.62729449569403695</v>
      </c>
      <c r="M53">
        <v>0.38018883232293643</v>
      </c>
      <c r="N53">
        <v>0.59834690998571716</v>
      </c>
      <c r="O53">
        <v>0.31364725321080184</v>
      </c>
      <c r="P53">
        <v>0.350015604749983</v>
      </c>
      <c r="Q53">
        <v>0.42232043686504001</v>
      </c>
      <c r="R53">
        <v>1.4470721297646645E-8</v>
      </c>
      <c r="S53">
        <v>0.4137897496671154</v>
      </c>
      <c r="T53">
        <v>0.50033646880439986</v>
      </c>
      <c r="U53">
        <v>1.448000306193047E-8</v>
      </c>
      <c r="W53">
        <f t="shared" si="1"/>
        <v>1.9984014443252818E-15</v>
      </c>
      <c r="X53">
        <f t="shared" si="2"/>
        <v>-7.6152057573180443E-2</v>
      </c>
      <c r="Y53">
        <f t="shared" si="3"/>
        <v>-5.2138384806662108E-2</v>
      </c>
      <c r="Z53">
        <f t="shared" si="4"/>
        <v>0.11126545939978116</v>
      </c>
      <c r="AA53">
        <f t="shared" si="5"/>
        <v>0</v>
      </c>
      <c r="AB53">
        <f t="shared" si="6"/>
        <v>-0.42232042475679066</v>
      </c>
      <c r="AC53">
        <f t="shared" si="7"/>
        <v>0.21958210572653772</v>
      </c>
      <c r="AD53">
        <f t="shared" si="8"/>
        <v>6.106226635438361E-16</v>
      </c>
      <c r="AE53">
        <f t="shared" si="9"/>
        <v>-0.50033645669151683</v>
      </c>
      <c r="AF53">
        <f t="shared" si="10"/>
        <v>9.8774508319530154E-11</v>
      </c>
    </row>
    <row r="54" spans="1:32" x14ac:dyDescent="0.25">
      <c r="A54">
        <v>0.62729449569403894</v>
      </c>
      <c r="B54">
        <v>0.30403677474975599</v>
      </c>
      <c r="C54">
        <v>0.54620852517905505</v>
      </c>
      <c r="D54">
        <v>0.424912712610583</v>
      </c>
      <c r="E54">
        <v>0.350015604749983</v>
      </c>
      <c r="F54">
        <v>0.42380762204168299</v>
      </c>
      <c r="G54">
        <v>0.39809755464464303</v>
      </c>
      <c r="H54">
        <v>0.41378974966711601</v>
      </c>
      <c r="I54">
        <v>0.50131761141754905</v>
      </c>
      <c r="J54">
        <v>0.60339873849617198</v>
      </c>
      <c r="L54">
        <v>0.62729449569403695</v>
      </c>
      <c r="M54">
        <v>0.30403677596373041</v>
      </c>
      <c r="N54">
        <v>0.59834690998571716</v>
      </c>
      <c r="O54">
        <v>0.31364725321080184</v>
      </c>
      <c r="P54">
        <v>0.350015604749983</v>
      </c>
      <c r="Q54">
        <v>1.2065760244224201E-8</v>
      </c>
      <c r="R54">
        <v>1.4470721297646645E-8</v>
      </c>
      <c r="S54">
        <v>0.4137897496671154</v>
      </c>
      <c r="T54">
        <v>1.208278060247112E-8</v>
      </c>
      <c r="U54">
        <v>1.448000306193047E-8</v>
      </c>
      <c r="W54">
        <f t="shared" si="1"/>
        <v>1.9984014443252818E-15</v>
      </c>
      <c r="X54">
        <f t="shared" si="2"/>
        <v>-1.2139744209882508E-9</v>
      </c>
      <c r="Y54">
        <f t="shared" si="3"/>
        <v>-5.2138384806662108E-2</v>
      </c>
      <c r="Z54">
        <f t="shared" si="4"/>
        <v>0.11126545939978116</v>
      </c>
      <c r="AA54">
        <f t="shared" si="5"/>
        <v>0</v>
      </c>
      <c r="AB54">
        <f t="shared" si="6"/>
        <v>0.42380760997592276</v>
      </c>
      <c r="AC54">
        <f t="shared" si="7"/>
        <v>0.39809754017392174</v>
      </c>
      <c r="AD54">
        <f t="shared" si="8"/>
        <v>6.106226635438361E-16</v>
      </c>
      <c r="AE54">
        <f t="shared" si="9"/>
        <v>0.50131759933476849</v>
      </c>
      <c r="AF54">
        <f t="shared" si="10"/>
        <v>0.6033987240161689</v>
      </c>
    </row>
    <row r="55" spans="1:32" x14ac:dyDescent="0.25">
      <c r="A55">
        <v>0.62729449569403894</v>
      </c>
      <c r="B55">
        <v>0.30403677474975599</v>
      </c>
      <c r="C55">
        <v>0.54620852517905505</v>
      </c>
      <c r="D55">
        <v>0.424912712610583</v>
      </c>
      <c r="E55">
        <v>0.350015604749983</v>
      </c>
      <c r="F55">
        <v>0.42380762204168299</v>
      </c>
      <c r="G55">
        <v>0.39809755464464303</v>
      </c>
      <c r="H55">
        <v>0.41378974966711601</v>
      </c>
      <c r="I55">
        <v>0.50131761141754905</v>
      </c>
      <c r="J55">
        <v>0.60339873849617198</v>
      </c>
      <c r="L55">
        <v>0.62729449569403695</v>
      </c>
      <c r="M55">
        <v>0.38018883232293643</v>
      </c>
      <c r="N55">
        <v>0.59834690998571716</v>
      </c>
      <c r="O55">
        <v>0.31364725321080184</v>
      </c>
      <c r="P55">
        <v>0.350015604749983</v>
      </c>
      <c r="Q55">
        <v>0.42232043686504001</v>
      </c>
      <c r="R55">
        <v>0.76753968852851395</v>
      </c>
      <c r="S55">
        <v>0.4137897496671154</v>
      </c>
      <c r="T55">
        <v>0.50033646880439986</v>
      </c>
      <c r="U55">
        <v>0.8682652808824447</v>
      </c>
      <c r="W55">
        <f t="shared" si="1"/>
        <v>1.9984014443252818E-15</v>
      </c>
      <c r="X55">
        <f t="shared" si="2"/>
        <v>-7.6152057573180443E-2</v>
      </c>
      <c r="Y55">
        <f t="shared" si="3"/>
        <v>-5.2138384806662108E-2</v>
      </c>
      <c r="Z55">
        <f t="shared" si="4"/>
        <v>0.11126545939978116</v>
      </c>
      <c r="AA55">
        <f t="shared" si="5"/>
        <v>0</v>
      </c>
      <c r="AB55">
        <f t="shared" si="6"/>
        <v>1.48718517664298E-3</v>
      </c>
      <c r="AC55">
        <f t="shared" si="7"/>
        <v>-0.36944213388387093</v>
      </c>
      <c r="AD55">
        <f t="shared" si="8"/>
        <v>6.106226635438361E-16</v>
      </c>
      <c r="AE55">
        <f t="shared" si="9"/>
        <v>9.8114261314918849E-4</v>
      </c>
      <c r="AF55">
        <f t="shared" si="10"/>
        <v>-0.26486654238627272</v>
      </c>
    </row>
    <row r="56" spans="1:32" x14ac:dyDescent="0.25">
      <c r="A56">
        <v>0.62729449569403894</v>
      </c>
      <c r="B56">
        <v>0.30403677474975599</v>
      </c>
      <c r="C56">
        <v>0.54620852517905505</v>
      </c>
      <c r="D56">
        <v>0.424912712610583</v>
      </c>
      <c r="E56">
        <v>0.350015604749983</v>
      </c>
      <c r="F56">
        <v>0.42380762204168299</v>
      </c>
      <c r="G56">
        <v>0.39809755464464303</v>
      </c>
      <c r="H56">
        <v>0.41378974966711601</v>
      </c>
      <c r="I56">
        <v>0.50131761141754905</v>
      </c>
      <c r="J56">
        <v>0.60339873849617198</v>
      </c>
      <c r="L56">
        <v>0.62729449569403695</v>
      </c>
      <c r="M56">
        <v>0.38018883232293643</v>
      </c>
      <c r="N56">
        <v>0.59834690998571716</v>
      </c>
      <c r="O56">
        <v>0.31364725321080184</v>
      </c>
      <c r="P56">
        <v>0.350015604749983</v>
      </c>
      <c r="Q56">
        <v>0.42232043686504001</v>
      </c>
      <c r="R56">
        <v>0.76753968852851395</v>
      </c>
      <c r="S56">
        <v>0.4137897496671154</v>
      </c>
      <c r="T56">
        <v>0.50033646880439986</v>
      </c>
      <c r="U56">
        <v>0.8682652808824447</v>
      </c>
      <c r="W56">
        <f t="shared" si="1"/>
        <v>1.9984014443252818E-15</v>
      </c>
      <c r="X56">
        <f t="shared" si="2"/>
        <v>-7.6152057573180443E-2</v>
      </c>
      <c r="Y56">
        <f t="shared" si="3"/>
        <v>-5.2138384806662108E-2</v>
      </c>
      <c r="Z56">
        <f t="shared" si="4"/>
        <v>0.11126545939978116</v>
      </c>
      <c r="AA56">
        <f t="shared" si="5"/>
        <v>0</v>
      </c>
      <c r="AB56">
        <f t="shared" si="6"/>
        <v>1.48718517664298E-3</v>
      </c>
      <c r="AC56">
        <f t="shared" si="7"/>
        <v>-0.36944213388387093</v>
      </c>
      <c r="AD56">
        <f t="shared" si="8"/>
        <v>6.106226635438361E-16</v>
      </c>
      <c r="AE56">
        <f t="shared" si="9"/>
        <v>9.8114261314918849E-4</v>
      </c>
      <c r="AF56">
        <f t="shared" si="10"/>
        <v>-0.26486654238627272</v>
      </c>
    </row>
    <row r="57" spans="1:32" x14ac:dyDescent="0.25">
      <c r="A57">
        <v>0.62729449569403894</v>
      </c>
      <c r="B57">
        <v>0.30403677474975599</v>
      </c>
      <c r="C57">
        <v>0.54620852517905505</v>
      </c>
      <c r="D57">
        <v>0.424912712610583</v>
      </c>
      <c r="E57">
        <v>0.350015604749983</v>
      </c>
      <c r="F57">
        <v>0.42380762204168299</v>
      </c>
      <c r="G57">
        <v>0.39809755464464303</v>
      </c>
      <c r="H57">
        <v>0.41378974966711601</v>
      </c>
      <c r="I57">
        <v>0.50131761141754905</v>
      </c>
      <c r="J57">
        <v>0.60339873849617198</v>
      </c>
      <c r="L57">
        <v>0.62729449569403695</v>
      </c>
      <c r="M57">
        <v>0.38018883232293643</v>
      </c>
      <c r="N57">
        <v>0.59834690998571716</v>
      </c>
      <c r="O57">
        <v>0.31364725321080184</v>
      </c>
      <c r="P57">
        <v>0.350015604749983</v>
      </c>
      <c r="Q57">
        <v>0.42232043686504001</v>
      </c>
      <c r="R57">
        <v>0.76753968852851395</v>
      </c>
      <c r="S57">
        <v>0.4137897496671154</v>
      </c>
      <c r="T57">
        <v>0.50033646880439986</v>
      </c>
      <c r="U57">
        <v>0.8682652808824447</v>
      </c>
      <c r="W57">
        <f t="shared" si="1"/>
        <v>1.9984014443252818E-15</v>
      </c>
      <c r="X57">
        <f t="shared" si="2"/>
        <v>-7.6152057573180443E-2</v>
      </c>
      <c r="Y57">
        <f t="shared" si="3"/>
        <v>-5.2138384806662108E-2</v>
      </c>
      <c r="Z57">
        <f t="shared" si="4"/>
        <v>0.11126545939978116</v>
      </c>
      <c r="AA57">
        <f t="shared" si="5"/>
        <v>0</v>
      </c>
      <c r="AB57">
        <f t="shared" si="6"/>
        <v>1.48718517664298E-3</v>
      </c>
      <c r="AC57">
        <f t="shared" si="7"/>
        <v>-0.36944213388387093</v>
      </c>
      <c r="AD57">
        <f t="shared" si="8"/>
        <v>6.106226635438361E-16</v>
      </c>
      <c r="AE57">
        <f t="shared" si="9"/>
        <v>9.8114261314918849E-4</v>
      </c>
      <c r="AF57">
        <f t="shared" si="10"/>
        <v>-0.26486654238627272</v>
      </c>
    </row>
    <row r="58" spans="1:32" x14ac:dyDescent="0.25">
      <c r="A58">
        <v>0.62729449569403894</v>
      </c>
      <c r="B58">
        <v>0.30403677474975599</v>
      </c>
      <c r="C58">
        <v>0.54620852517905505</v>
      </c>
      <c r="D58">
        <v>0.424912712610583</v>
      </c>
      <c r="E58">
        <v>0.350015604749983</v>
      </c>
      <c r="F58">
        <v>0.42380762204168299</v>
      </c>
      <c r="G58">
        <v>0.39809755464464303</v>
      </c>
      <c r="H58">
        <v>0.41378974966711601</v>
      </c>
      <c r="I58">
        <v>0.50131761141754905</v>
      </c>
      <c r="J58">
        <v>0.60339873849617198</v>
      </c>
      <c r="L58">
        <v>0.62729449569403695</v>
      </c>
      <c r="M58">
        <v>0.38018883232293643</v>
      </c>
      <c r="N58">
        <v>0.59834690998571716</v>
      </c>
      <c r="O58">
        <v>0.31364725321080184</v>
      </c>
      <c r="P58">
        <v>0.350015604749983</v>
      </c>
      <c r="Q58">
        <v>0.42232043686504001</v>
      </c>
      <c r="R58">
        <v>0.76753968852851395</v>
      </c>
      <c r="S58">
        <v>0.4137897496671154</v>
      </c>
      <c r="T58">
        <v>0.50033646880439986</v>
      </c>
      <c r="U58">
        <v>0.8682652808824447</v>
      </c>
      <c r="W58">
        <f t="shared" si="1"/>
        <v>1.9984014443252818E-15</v>
      </c>
      <c r="X58">
        <f t="shared" si="2"/>
        <v>-7.6152057573180443E-2</v>
      </c>
      <c r="Y58">
        <f t="shared" si="3"/>
        <v>-5.2138384806662108E-2</v>
      </c>
      <c r="Z58">
        <f t="shared" si="4"/>
        <v>0.11126545939978116</v>
      </c>
      <c r="AA58">
        <f t="shared" si="5"/>
        <v>0</v>
      </c>
      <c r="AB58">
        <f t="shared" si="6"/>
        <v>1.48718517664298E-3</v>
      </c>
      <c r="AC58">
        <f t="shared" si="7"/>
        <v>-0.36944213388387093</v>
      </c>
      <c r="AD58">
        <f t="shared" si="8"/>
        <v>6.106226635438361E-16</v>
      </c>
      <c r="AE58">
        <f t="shared" si="9"/>
        <v>9.8114261314918849E-4</v>
      </c>
      <c r="AF58">
        <f t="shared" si="10"/>
        <v>-0.26486654238627272</v>
      </c>
    </row>
    <row r="59" spans="1:32" x14ac:dyDescent="0.25">
      <c r="A59">
        <v>0.62729449569403894</v>
      </c>
      <c r="B59">
        <v>0.30403677474975599</v>
      </c>
      <c r="C59">
        <v>0.54620852517905505</v>
      </c>
      <c r="D59">
        <v>0.424912712610583</v>
      </c>
      <c r="E59">
        <v>0.350015604749983</v>
      </c>
      <c r="F59">
        <v>0.42380762204168299</v>
      </c>
      <c r="G59">
        <v>0.21958212019725901</v>
      </c>
      <c r="H59">
        <v>0.41378974966711601</v>
      </c>
      <c r="I59">
        <v>0.50131761141754905</v>
      </c>
      <c r="J59">
        <v>1.4578777570250001E-8</v>
      </c>
      <c r="L59">
        <v>0.62729449569403695</v>
      </c>
      <c r="M59">
        <v>0.38018883232293643</v>
      </c>
      <c r="N59">
        <v>0.59834690998571716</v>
      </c>
      <c r="O59">
        <v>0.31364725321080184</v>
      </c>
      <c r="P59">
        <v>0.350015604749983</v>
      </c>
      <c r="Q59">
        <v>0.42232043686504001</v>
      </c>
      <c r="R59">
        <v>0.76753968852851395</v>
      </c>
      <c r="S59">
        <v>0.4137897496671154</v>
      </c>
      <c r="T59">
        <v>0.50033646880439986</v>
      </c>
      <c r="U59">
        <v>0.8682652808824447</v>
      </c>
      <c r="W59">
        <f t="shared" si="1"/>
        <v>1.9984014443252818E-15</v>
      </c>
      <c r="X59">
        <f t="shared" si="2"/>
        <v>-7.6152057573180443E-2</v>
      </c>
      <c r="Y59">
        <f t="shared" si="3"/>
        <v>-5.2138384806662108E-2</v>
      </c>
      <c r="Z59">
        <f t="shared" si="4"/>
        <v>0.11126545939978116</v>
      </c>
      <c r="AA59">
        <f t="shared" si="5"/>
        <v>0</v>
      </c>
      <c r="AB59">
        <f t="shared" si="6"/>
        <v>1.48718517664298E-3</v>
      </c>
      <c r="AC59">
        <f t="shared" si="7"/>
        <v>-0.54795756833125497</v>
      </c>
      <c r="AD59">
        <f t="shared" si="8"/>
        <v>6.106226635438361E-16</v>
      </c>
      <c r="AE59">
        <f t="shared" si="9"/>
        <v>9.8114261314918849E-4</v>
      </c>
      <c r="AF59">
        <f t="shared" si="10"/>
        <v>-0.86826526630366718</v>
      </c>
    </row>
    <row r="60" spans="1:32" x14ac:dyDescent="0.25">
      <c r="A60">
        <v>0.57872545986636004</v>
      </c>
      <c r="B60">
        <v>0.30403677474975599</v>
      </c>
      <c r="C60">
        <v>0.51124431099953305</v>
      </c>
      <c r="D60">
        <v>0.39995355780331698</v>
      </c>
      <c r="E60">
        <v>0.350015604749983</v>
      </c>
      <c r="F60">
        <v>1.210824935489E-8</v>
      </c>
      <c r="G60">
        <v>0.21958212019725901</v>
      </c>
      <c r="H60">
        <v>0.40261887142674901</v>
      </c>
      <c r="I60">
        <v>1.2112882975509999E-8</v>
      </c>
      <c r="J60">
        <v>1.4578777570250001E-8</v>
      </c>
      <c r="L60">
        <v>0.57872545986635804</v>
      </c>
      <c r="M60">
        <v>0.3742926670640157</v>
      </c>
      <c r="N60">
        <v>0.55463477774080605</v>
      </c>
      <c r="O60">
        <v>0.28936273529696238</v>
      </c>
      <c r="P60">
        <v>0.350015604749983</v>
      </c>
      <c r="Q60">
        <v>0.42232043686504001</v>
      </c>
      <c r="R60">
        <v>1.4470721297646645E-8</v>
      </c>
      <c r="S60">
        <v>0.40261887142674924</v>
      </c>
      <c r="T60">
        <v>0.48677528870888231</v>
      </c>
      <c r="U60">
        <v>1.448000306193047E-8</v>
      </c>
      <c r="W60">
        <f t="shared" si="1"/>
        <v>1.9984014443252818E-15</v>
      </c>
      <c r="X60">
        <f t="shared" si="2"/>
        <v>-7.0255892314259716E-2</v>
      </c>
      <c r="Y60">
        <f t="shared" si="3"/>
        <v>-4.3390466741273004E-2</v>
      </c>
      <c r="Z60">
        <f t="shared" si="4"/>
        <v>0.1105908225063546</v>
      </c>
      <c r="AA60">
        <f t="shared" si="5"/>
        <v>0</v>
      </c>
      <c r="AB60">
        <f t="shared" si="6"/>
        <v>-0.42232042475679066</v>
      </c>
      <c r="AC60">
        <f t="shared" si="7"/>
        <v>0.21958210572653772</v>
      </c>
      <c r="AD60">
        <f t="shared" si="8"/>
        <v>0</v>
      </c>
      <c r="AE60">
        <f t="shared" si="9"/>
        <v>-0.48677527659599934</v>
      </c>
      <c r="AF60">
        <f t="shared" si="10"/>
        <v>9.8774508319530154E-11</v>
      </c>
    </row>
    <row r="61" spans="1:32" x14ac:dyDescent="0.25">
      <c r="A61">
        <v>0.57872545986636004</v>
      </c>
      <c r="B61">
        <v>0.30403677474975599</v>
      </c>
      <c r="C61">
        <v>0.51124431099953305</v>
      </c>
      <c r="D61">
        <v>0.39995355780331698</v>
      </c>
      <c r="E61">
        <v>0.350015604749983</v>
      </c>
      <c r="F61">
        <v>0.42380762204168299</v>
      </c>
      <c r="G61">
        <v>0.39809755464464303</v>
      </c>
      <c r="H61">
        <v>0.40261887142674901</v>
      </c>
      <c r="I61">
        <v>0.48776912844423198</v>
      </c>
      <c r="J61">
        <v>0.58708776350048297</v>
      </c>
      <c r="L61">
        <v>0.57872545986635804</v>
      </c>
      <c r="M61">
        <v>0.30403677596373041</v>
      </c>
      <c r="N61">
        <v>0.55463477774080605</v>
      </c>
      <c r="O61">
        <v>0.28936273529696238</v>
      </c>
      <c r="P61">
        <v>0.350015604749983</v>
      </c>
      <c r="Q61">
        <v>1.2065760244224201E-8</v>
      </c>
      <c r="R61">
        <v>1.4470721297646645E-8</v>
      </c>
      <c r="S61">
        <v>0.40261887142674924</v>
      </c>
      <c r="T61">
        <v>1.208278060247112E-8</v>
      </c>
      <c r="U61">
        <v>1.448000306193047E-8</v>
      </c>
      <c r="W61">
        <f t="shared" si="1"/>
        <v>1.9984014443252818E-15</v>
      </c>
      <c r="X61">
        <f t="shared" si="2"/>
        <v>-1.2139744209882508E-9</v>
      </c>
      <c r="Y61">
        <f t="shared" si="3"/>
        <v>-4.3390466741273004E-2</v>
      </c>
      <c r="Z61">
        <f t="shared" si="4"/>
        <v>0.1105908225063546</v>
      </c>
      <c r="AA61">
        <f t="shared" si="5"/>
        <v>0</v>
      </c>
      <c r="AB61">
        <f t="shared" si="6"/>
        <v>0.42380760997592276</v>
      </c>
      <c r="AC61">
        <f t="shared" si="7"/>
        <v>0.39809754017392174</v>
      </c>
      <c r="AD61">
        <f t="shared" si="8"/>
        <v>0</v>
      </c>
      <c r="AE61">
        <f t="shared" si="9"/>
        <v>0.48776911636145137</v>
      </c>
      <c r="AF61">
        <f t="shared" si="10"/>
        <v>0.58708774902047989</v>
      </c>
    </row>
    <row r="62" spans="1:32" x14ac:dyDescent="0.25">
      <c r="A62">
        <v>0.57872545986636004</v>
      </c>
      <c r="B62">
        <v>0.27014841725486899</v>
      </c>
      <c r="C62">
        <v>0.50069700900374403</v>
      </c>
      <c r="D62">
        <v>0.39995355780331698</v>
      </c>
      <c r="E62">
        <v>0.31047057569809899</v>
      </c>
      <c r="F62">
        <v>0.375925514791008</v>
      </c>
      <c r="G62">
        <v>0.35345381974756301</v>
      </c>
      <c r="H62">
        <v>0.37216919905679902</v>
      </c>
      <c r="I62">
        <v>0.45089990586121298</v>
      </c>
      <c r="J62">
        <v>0.54271638141322798</v>
      </c>
      <c r="L62">
        <v>0.57872545986635804</v>
      </c>
      <c r="M62">
        <v>0.34040430956913004</v>
      </c>
      <c r="N62">
        <v>0.55086940468581869</v>
      </c>
      <c r="O62">
        <v>0.28936273529696238</v>
      </c>
      <c r="P62">
        <v>0.31047057569809899</v>
      </c>
      <c r="Q62">
        <v>0.37460635292594902</v>
      </c>
      <c r="R62">
        <v>0.70181960441711388</v>
      </c>
      <c r="S62">
        <v>0.37216919905679857</v>
      </c>
      <c r="T62">
        <v>0.45003544407578222</v>
      </c>
      <c r="U62">
        <v>0.79924096327657113</v>
      </c>
      <c r="W62">
        <f t="shared" si="1"/>
        <v>1.9984014443252818E-15</v>
      </c>
      <c r="X62">
        <f t="shared" si="2"/>
        <v>-7.0255892314261048E-2</v>
      </c>
      <c r="Y62">
        <f t="shared" si="3"/>
        <v>-5.0172395682074655E-2</v>
      </c>
      <c r="Z62">
        <f t="shared" si="4"/>
        <v>0.1105908225063546</v>
      </c>
      <c r="AA62">
        <f t="shared" si="5"/>
        <v>0</v>
      </c>
      <c r="AB62">
        <f t="shared" si="6"/>
        <v>1.319161865058982E-3</v>
      </c>
      <c r="AC62">
        <f t="shared" si="7"/>
        <v>-0.34836578466955087</v>
      </c>
      <c r="AD62">
        <f t="shared" si="8"/>
        <v>4.4408920985006262E-16</v>
      </c>
      <c r="AE62">
        <f t="shared" si="9"/>
        <v>8.6446178543075902E-4</v>
      </c>
      <c r="AF62">
        <f t="shared" si="10"/>
        <v>-0.25652458186334315</v>
      </c>
    </row>
    <row r="63" spans="1:32" x14ac:dyDescent="0.25">
      <c r="A63">
        <v>0.57872545986636004</v>
      </c>
      <c r="B63">
        <v>0.27014841725486899</v>
      </c>
      <c r="C63">
        <v>0.50069700900374403</v>
      </c>
      <c r="D63">
        <v>0.39995355780331698</v>
      </c>
      <c r="E63">
        <v>0.31047057569809899</v>
      </c>
      <c r="F63">
        <v>0.375925514791008</v>
      </c>
      <c r="G63">
        <v>0.35345381974756301</v>
      </c>
      <c r="H63">
        <v>0.37216919905679902</v>
      </c>
      <c r="I63">
        <v>0.45089990586121298</v>
      </c>
      <c r="J63">
        <v>0.54271638141322798</v>
      </c>
      <c r="L63">
        <v>0.57872545986635804</v>
      </c>
      <c r="M63">
        <v>0.34040430956913004</v>
      </c>
      <c r="N63">
        <v>0.55086940468581869</v>
      </c>
      <c r="O63">
        <v>0.28936273529696238</v>
      </c>
      <c r="P63">
        <v>0.31047057569809899</v>
      </c>
      <c r="Q63">
        <v>0.37460635292594902</v>
      </c>
      <c r="R63">
        <v>0.70181960441711388</v>
      </c>
      <c r="S63">
        <v>0.37216919905679857</v>
      </c>
      <c r="T63">
        <v>0.45003544407578222</v>
      </c>
      <c r="U63">
        <v>0.79924096327657113</v>
      </c>
      <c r="W63">
        <f t="shared" si="1"/>
        <v>1.9984014443252818E-15</v>
      </c>
      <c r="X63">
        <f t="shared" si="2"/>
        <v>-7.0255892314261048E-2</v>
      </c>
      <c r="Y63">
        <f t="shared" si="3"/>
        <v>-5.0172395682074655E-2</v>
      </c>
      <c r="Z63">
        <f t="shared" si="4"/>
        <v>0.1105908225063546</v>
      </c>
      <c r="AA63">
        <f t="shared" si="5"/>
        <v>0</v>
      </c>
      <c r="AB63">
        <f t="shared" si="6"/>
        <v>1.319161865058982E-3</v>
      </c>
      <c r="AC63">
        <f t="shared" si="7"/>
        <v>-0.34836578466955087</v>
      </c>
      <c r="AD63">
        <f t="shared" si="8"/>
        <v>4.4408920985006262E-16</v>
      </c>
      <c r="AE63">
        <f t="shared" si="9"/>
        <v>8.6446178543075902E-4</v>
      </c>
      <c r="AF63">
        <f t="shared" si="10"/>
        <v>-0.25652458186334315</v>
      </c>
    </row>
    <row r="64" spans="1:32" x14ac:dyDescent="0.25">
      <c r="A64">
        <v>0.57872545986636004</v>
      </c>
      <c r="B64">
        <v>0.27014841725486899</v>
      </c>
      <c r="C64">
        <v>0.50069700900374403</v>
      </c>
      <c r="D64">
        <v>0.39995355780331698</v>
      </c>
      <c r="E64">
        <v>0.31047057569809899</v>
      </c>
      <c r="F64">
        <v>0.375925514791008</v>
      </c>
      <c r="G64">
        <v>0.35345381974756301</v>
      </c>
      <c r="H64">
        <v>0.37216919905679902</v>
      </c>
      <c r="I64">
        <v>0.45089990586121298</v>
      </c>
      <c r="J64">
        <v>0.54271638141322798</v>
      </c>
      <c r="L64">
        <v>0.57872545986635804</v>
      </c>
      <c r="M64">
        <v>0.34040430956913004</v>
      </c>
      <c r="N64">
        <v>0.55086940468581869</v>
      </c>
      <c r="O64">
        <v>0.28936273529696238</v>
      </c>
      <c r="P64">
        <v>0.31047057569809899</v>
      </c>
      <c r="Q64">
        <v>0.37460635292594902</v>
      </c>
      <c r="R64">
        <v>0.70181960441711388</v>
      </c>
      <c r="S64">
        <v>0.37216919905679857</v>
      </c>
      <c r="T64">
        <v>0.45003544407578222</v>
      </c>
      <c r="U64">
        <v>0.79924096327657113</v>
      </c>
      <c r="W64">
        <f t="shared" si="1"/>
        <v>1.9984014443252818E-15</v>
      </c>
      <c r="X64">
        <f t="shared" si="2"/>
        <v>-7.0255892314261048E-2</v>
      </c>
      <c r="Y64">
        <f t="shared" si="3"/>
        <v>-5.0172395682074655E-2</v>
      </c>
      <c r="Z64">
        <f t="shared" si="4"/>
        <v>0.1105908225063546</v>
      </c>
      <c r="AA64">
        <f t="shared" si="5"/>
        <v>0</v>
      </c>
      <c r="AB64">
        <f t="shared" si="6"/>
        <v>1.319161865058982E-3</v>
      </c>
      <c r="AC64">
        <f t="shared" si="7"/>
        <v>-0.34836578466955087</v>
      </c>
      <c r="AD64">
        <f t="shared" si="8"/>
        <v>4.4408920985006262E-16</v>
      </c>
      <c r="AE64">
        <f t="shared" si="9"/>
        <v>8.6446178543075902E-4</v>
      </c>
      <c r="AF64">
        <f t="shared" si="10"/>
        <v>-0.25652458186334315</v>
      </c>
    </row>
    <row r="65" spans="1:32" x14ac:dyDescent="0.25">
      <c r="A65">
        <v>0.57872545986636004</v>
      </c>
      <c r="B65">
        <v>0.27014841725486899</v>
      </c>
      <c r="C65">
        <v>0.50069700900374403</v>
      </c>
      <c r="D65">
        <v>0.39995355780331698</v>
      </c>
      <c r="E65">
        <v>0.31047057569809899</v>
      </c>
      <c r="F65">
        <v>0.375925514791008</v>
      </c>
      <c r="G65">
        <v>0.35345381974756301</v>
      </c>
      <c r="H65">
        <v>0.37216919905679902</v>
      </c>
      <c r="I65">
        <v>0.45089990586121298</v>
      </c>
      <c r="J65">
        <v>0.54271638141322798</v>
      </c>
      <c r="L65">
        <v>0.57872545986635804</v>
      </c>
      <c r="M65">
        <v>0.34040430956913004</v>
      </c>
      <c r="N65">
        <v>0.55086940468581869</v>
      </c>
      <c r="O65">
        <v>0.28936273529696238</v>
      </c>
      <c r="P65">
        <v>0.31047057569809899</v>
      </c>
      <c r="Q65">
        <v>0.37460635292594902</v>
      </c>
      <c r="R65">
        <v>0.70181960441711388</v>
      </c>
      <c r="S65">
        <v>0.37216919905679857</v>
      </c>
      <c r="T65">
        <v>0.45003544407578222</v>
      </c>
      <c r="U65">
        <v>0.79924096327657113</v>
      </c>
      <c r="W65">
        <f t="shared" si="1"/>
        <v>1.9984014443252818E-15</v>
      </c>
      <c r="X65">
        <f t="shared" si="2"/>
        <v>-7.0255892314261048E-2</v>
      </c>
      <c r="Y65">
        <f t="shared" si="3"/>
        <v>-5.0172395682074655E-2</v>
      </c>
      <c r="Z65">
        <f t="shared" si="4"/>
        <v>0.1105908225063546</v>
      </c>
      <c r="AA65">
        <f t="shared" si="5"/>
        <v>0</v>
      </c>
      <c r="AB65">
        <f t="shared" si="6"/>
        <v>1.319161865058982E-3</v>
      </c>
      <c r="AC65">
        <f t="shared" si="7"/>
        <v>-0.34836578466955087</v>
      </c>
      <c r="AD65">
        <f t="shared" si="8"/>
        <v>4.4408920985006262E-16</v>
      </c>
      <c r="AE65">
        <f t="shared" si="9"/>
        <v>8.6446178543075902E-4</v>
      </c>
      <c r="AF65">
        <f t="shared" si="10"/>
        <v>-0.25652458186334315</v>
      </c>
    </row>
    <row r="66" spans="1:32" x14ac:dyDescent="0.25">
      <c r="A66">
        <v>0.57872545986636004</v>
      </c>
      <c r="B66">
        <v>0.27014841725486899</v>
      </c>
      <c r="C66">
        <v>0.50069700900374403</v>
      </c>
      <c r="D66">
        <v>0.39995355780331698</v>
      </c>
      <c r="E66">
        <v>0.31047057569809899</v>
      </c>
      <c r="F66">
        <v>0.375925514791008</v>
      </c>
      <c r="G66">
        <v>0.195107195339841</v>
      </c>
      <c r="H66">
        <v>0.37216919905679902</v>
      </c>
      <c r="I66">
        <v>0.45089990586121298</v>
      </c>
      <c r="J66">
        <v>1.4578777570250001E-8</v>
      </c>
      <c r="L66">
        <v>0.57872545986635804</v>
      </c>
      <c r="M66">
        <v>0.34040430956913004</v>
      </c>
      <c r="N66">
        <v>0.55086940468581869</v>
      </c>
      <c r="O66">
        <v>0.28936273529696238</v>
      </c>
      <c r="P66">
        <v>0.31047057569809899</v>
      </c>
      <c r="Q66">
        <v>0.37460635292594902</v>
      </c>
      <c r="R66">
        <v>0.70181960441711388</v>
      </c>
      <c r="S66">
        <v>0.37216919905679857</v>
      </c>
      <c r="T66">
        <v>0.45003544407578222</v>
      </c>
      <c r="U66">
        <v>0.79924096327657113</v>
      </c>
      <c r="W66">
        <f t="shared" si="1"/>
        <v>1.9984014443252818E-15</v>
      </c>
      <c r="X66">
        <f t="shared" si="2"/>
        <v>-7.0255892314261048E-2</v>
      </c>
      <c r="Y66">
        <f t="shared" si="3"/>
        <v>-5.0172395682074655E-2</v>
      </c>
      <c r="Z66">
        <f t="shared" si="4"/>
        <v>0.1105908225063546</v>
      </c>
      <c r="AA66">
        <f t="shared" si="5"/>
        <v>0</v>
      </c>
      <c r="AB66">
        <f t="shared" si="6"/>
        <v>1.319161865058982E-3</v>
      </c>
      <c r="AC66">
        <f t="shared" si="7"/>
        <v>-0.50671240907727289</v>
      </c>
      <c r="AD66">
        <f t="shared" si="8"/>
        <v>4.4408920985006262E-16</v>
      </c>
      <c r="AE66">
        <f t="shared" si="9"/>
        <v>8.6446178543075902E-4</v>
      </c>
      <c r="AF66">
        <f t="shared" si="10"/>
        <v>-0.79924094869779361</v>
      </c>
    </row>
    <row r="67" spans="1:32" x14ac:dyDescent="0.25">
      <c r="A67">
        <v>0.57872545986636004</v>
      </c>
      <c r="B67">
        <v>0.27014841725486899</v>
      </c>
      <c r="C67">
        <v>0.50069700900374403</v>
      </c>
      <c r="D67">
        <v>0.39891432955936701</v>
      </c>
      <c r="E67">
        <v>0.31047057569809899</v>
      </c>
      <c r="F67">
        <v>1.210824935489E-8</v>
      </c>
      <c r="G67">
        <v>0.195107195339841</v>
      </c>
      <c r="H67">
        <v>0.37216919905679902</v>
      </c>
      <c r="I67">
        <v>1.2112882975509999E-8</v>
      </c>
      <c r="J67">
        <v>1.4578777570250001E-8</v>
      </c>
      <c r="L67">
        <v>0.57872545986635804</v>
      </c>
      <c r="M67">
        <v>0.34040430956913004</v>
      </c>
      <c r="N67">
        <v>0.55086940468581869</v>
      </c>
      <c r="O67">
        <v>0.28936273529696238</v>
      </c>
      <c r="P67">
        <v>0.31047057569809899</v>
      </c>
      <c r="Q67">
        <v>0.37460635292594902</v>
      </c>
      <c r="R67">
        <v>1.4470721297646645E-8</v>
      </c>
      <c r="S67">
        <v>0.37216919905679857</v>
      </c>
      <c r="T67">
        <v>0.45003544407578222</v>
      </c>
      <c r="U67">
        <v>1.448000306193047E-8</v>
      </c>
      <c r="W67">
        <f t="shared" si="1"/>
        <v>1.9984014443252818E-15</v>
      </c>
      <c r="X67">
        <f t="shared" si="2"/>
        <v>-7.0255892314261048E-2</v>
      </c>
      <c r="Y67">
        <f t="shared" si="3"/>
        <v>-5.0172395682074655E-2</v>
      </c>
      <c r="Z67">
        <f t="shared" si="4"/>
        <v>0.10955159426240463</v>
      </c>
      <c r="AA67">
        <f t="shared" si="5"/>
        <v>0</v>
      </c>
      <c r="AB67">
        <f t="shared" si="6"/>
        <v>-0.37460634081769967</v>
      </c>
      <c r="AC67">
        <f t="shared" si="7"/>
        <v>0.19510718086911971</v>
      </c>
      <c r="AD67">
        <f t="shared" si="8"/>
        <v>4.4408920985006262E-16</v>
      </c>
      <c r="AE67">
        <f t="shared" si="9"/>
        <v>-0.45003543196289925</v>
      </c>
      <c r="AF67">
        <f t="shared" si="10"/>
        <v>9.8774508319530154E-11</v>
      </c>
    </row>
    <row r="68" spans="1:32" x14ac:dyDescent="0.25">
      <c r="A68">
        <v>0.57872545986636004</v>
      </c>
      <c r="B68">
        <v>0.27014841725486899</v>
      </c>
      <c r="C68">
        <v>0.50069700900374403</v>
      </c>
      <c r="D68">
        <v>0.39891432955936701</v>
      </c>
      <c r="E68">
        <v>0.31047057569809899</v>
      </c>
      <c r="F68">
        <v>1.210824935489E-8</v>
      </c>
      <c r="G68">
        <v>0.195107195339841</v>
      </c>
      <c r="H68">
        <v>0.37216919905679902</v>
      </c>
      <c r="I68">
        <v>1.2112882975509999E-8</v>
      </c>
      <c r="J68">
        <v>1.4578777570250001E-8</v>
      </c>
      <c r="L68">
        <v>0.57872545986635804</v>
      </c>
      <c r="M68">
        <v>0.27014841846884474</v>
      </c>
      <c r="N68">
        <v>0.55086940468581869</v>
      </c>
      <c r="O68">
        <v>0.28936273529696238</v>
      </c>
      <c r="P68">
        <v>0.31047057569809899</v>
      </c>
      <c r="Q68">
        <v>1.2065760244224201E-8</v>
      </c>
      <c r="R68">
        <v>1.4470721297646645E-8</v>
      </c>
      <c r="S68">
        <v>0.37216919905679857</v>
      </c>
      <c r="T68">
        <v>1.208278060247112E-8</v>
      </c>
      <c r="U68">
        <v>1.448000306193047E-8</v>
      </c>
      <c r="W68">
        <f t="shared" ref="W68:W131" si="11">A68-L68</f>
        <v>1.9984014443252818E-15</v>
      </c>
      <c r="X68">
        <f t="shared" ref="X68:X131" si="12">B68-M68</f>
        <v>-1.2139757532558804E-9</v>
      </c>
      <c r="Y68">
        <f t="shared" ref="Y68:Y131" si="13">C68-N68</f>
        <v>-5.0172395682074655E-2</v>
      </c>
      <c r="Z68">
        <f t="shared" ref="Z68:Z131" si="14">D68-O68</f>
        <v>0.10955159426240463</v>
      </c>
      <c r="AA68">
        <f t="shared" ref="AA68:AA131" si="15">E68-P68</f>
        <v>0</v>
      </c>
      <c r="AB68">
        <f t="shared" ref="AB68:AB131" si="16">F68-Q68</f>
        <v>4.2489110665799216E-11</v>
      </c>
      <c r="AC68">
        <f t="shared" ref="AC68:AC131" si="17">G68-R68</f>
        <v>0.19510718086911971</v>
      </c>
      <c r="AD68">
        <f t="shared" ref="AD68:AD131" si="18">H68-S68</f>
        <v>4.4408920985006262E-16</v>
      </c>
      <c r="AE68">
        <f t="shared" ref="AE68:AE131" si="19">I68-T68</f>
        <v>3.0102373038878909E-11</v>
      </c>
      <c r="AF68">
        <f t="shared" ref="AF68:AF131" si="20">J68-U68</f>
        <v>9.8774508319530154E-11</v>
      </c>
    </row>
    <row r="69" spans="1:32" x14ac:dyDescent="0.25">
      <c r="A69">
        <v>0.57872545986636004</v>
      </c>
      <c r="B69">
        <v>0.27014841725486899</v>
      </c>
      <c r="C69">
        <v>0.50069700900374403</v>
      </c>
      <c r="D69">
        <v>0.39891432955936701</v>
      </c>
      <c r="E69">
        <v>0.31047057569809899</v>
      </c>
      <c r="F69">
        <v>0.375925514791008</v>
      </c>
      <c r="G69">
        <v>0.35345381974756301</v>
      </c>
      <c r="H69">
        <v>0.37216919905679902</v>
      </c>
      <c r="I69">
        <v>0.45089990586121298</v>
      </c>
      <c r="J69">
        <v>0.54271638141322798</v>
      </c>
      <c r="L69">
        <v>0.57872545986635804</v>
      </c>
      <c r="M69">
        <v>0.34040430956913004</v>
      </c>
      <c r="N69">
        <v>0.55086940468581869</v>
      </c>
      <c r="O69">
        <v>0.28936273529696238</v>
      </c>
      <c r="P69">
        <v>0.31047057569809899</v>
      </c>
      <c r="Q69">
        <v>0.37460635292594902</v>
      </c>
      <c r="R69">
        <v>0.70181960441711388</v>
      </c>
      <c r="S69">
        <v>0.37216919905679857</v>
      </c>
      <c r="T69">
        <v>0.45003544407578222</v>
      </c>
      <c r="U69">
        <v>0.79924096327657113</v>
      </c>
      <c r="W69">
        <f t="shared" si="11"/>
        <v>1.9984014443252818E-15</v>
      </c>
      <c r="X69">
        <f t="shared" si="12"/>
        <v>-7.0255892314261048E-2</v>
      </c>
      <c r="Y69">
        <f t="shared" si="13"/>
        <v>-5.0172395682074655E-2</v>
      </c>
      <c r="Z69">
        <f t="shared" si="14"/>
        <v>0.10955159426240463</v>
      </c>
      <c r="AA69">
        <f t="shared" si="15"/>
        <v>0</v>
      </c>
      <c r="AB69">
        <f t="shared" si="16"/>
        <v>1.319161865058982E-3</v>
      </c>
      <c r="AC69">
        <f t="shared" si="17"/>
        <v>-0.34836578466955087</v>
      </c>
      <c r="AD69">
        <f t="shared" si="18"/>
        <v>4.4408920985006262E-16</v>
      </c>
      <c r="AE69">
        <f t="shared" si="19"/>
        <v>8.6446178543075902E-4</v>
      </c>
      <c r="AF69">
        <f t="shared" si="20"/>
        <v>-0.25652458186334315</v>
      </c>
    </row>
    <row r="70" spans="1:32" x14ac:dyDescent="0.25">
      <c r="A70">
        <v>0.57872545986636004</v>
      </c>
      <c r="B70">
        <v>0.27014841725486899</v>
      </c>
      <c r="C70">
        <v>0.50069700900374403</v>
      </c>
      <c r="D70">
        <v>0.39891432955936701</v>
      </c>
      <c r="E70">
        <v>0.31047057569809899</v>
      </c>
      <c r="F70">
        <v>0.375925514791008</v>
      </c>
      <c r="G70">
        <v>0.35345381974756301</v>
      </c>
      <c r="H70">
        <v>0.37216919905679902</v>
      </c>
      <c r="I70">
        <v>0.45089990586121298</v>
      </c>
      <c r="J70">
        <v>0.54271638141322798</v>
      </c>
      <c r="L70">
        <v>0.57872545986635804</v>
      </c>
      <c r="M70">
        <v>0.34040430956913004</v>
      </c>
      <c r="N70">
        <v>0.55086940468581869</v>
      </c>
      <c r="O70">
        <v>0.28936273529696238</v>
      </c>
      <c r="P70">
        <v>0.31047057569809899</v>
      </c>
      <c r="Q70">
        <v>0.37460635292594902</v>
      </c>
      <c r="R70">
        <v>0.70181960441711388</v>
      </c>
      <c r="S70">
        <v>0.37216919905679857</v>
      </c>
      <c r="T70">
        <v>0.45003544407578222</v>
      </c>
      <c r="U70">
        <v>0.79924096327657113</v>
      </c>
      <c r="W70">
        <f t="shared" si="11"/>
        <v>1.9984014443252818E-15</v>
      </c>
      <c r="X70">
        <f t="shared" si="12"/>
        <v>-7.0255892314261048E-2</v>
      </c>
      <c r="Y70">
        <f t="shared" si="13"/>
        <v>-5.0172395682074655E-2</v>
      </c>
      <c r="Z70">
        <f t="shared" si="14"/>
        <v>0.10955159426240463</v>
      </c>
      <c r="AA70">
        <f t="shared" si="15"/>
        <v>0</v>
      </c>
      <c r="AB70">
        <f t="shared" si="16"/>
        <v>1.319161865058982E-3</v>
      </c>
      <c r="AC70">
        <f t="shared" si="17"/>
        <v>-0.34836578466955087</v>
      </c>
      <c r="AD70">
        <f t="shared" si="18"/>
        <v>4.4408920985006262E-16</v>
      </c>
      <c r="AE70">
        <f t="shared" si="19"/>
        <v>8.6446178543075902E-4</v>
      </c>
      <c r="AF70">
        <f t="shared" si="20"/>
        <v>-0.25652458186334315</v>
      </c>
    </row>
    <row r="71" spans="1:32" x14ac:dyDescent="0.25">
      <c r="A71">
        <v>0.57872545986636004</v>
      </c>
      <c r="B71">
        <v>0.27014841725486899</v>
      </c>
      <c r="C71">
        <v>0.50069700900374403</v>
      </c>
      <c r="D71">
        <v>0.39891432955936701</v>
      </c>
      <c r="E71">
        <v>0.31047057569809899</v>
      </c>
      <c r="F71">
        <v>0.375925514791008</v>
      </c>
      <c r="G71">
        <v>0.35345381974756301</v>
      </c>
      <c r="H71">
        <v>0.37216919905679902</v>
      </c>
      <c r="I71">
        <v>0.45089990586121298</v>
      </c>
      <c r="J71">
        <v>0.54271638141322798</v>
      </c>
      <c r="L71">
        <v>0.57872545986635804</v>
      </c>
      <c r="M71">
        <v>0.34040430956913004</v>
      </c>
      <c r="N71">
        <v>0.55086940468581869</v>
      </c>
      <c r="O71">
        <v>0.28936273529696238</v>
      </c>
      <c r="P71">
        <v>0.31047057569809899</v>
      </c>
      <c r="Q71">
        <v>0.37460635292594902</v>
      </c>
      <c r="R71">
        <v>0.70181960441711388</v>
      </c>
      <c r="S71">
        <v>0.37216919905679857</v>
      </c>
      <c r="T71">
        <v>0.45003544407578222</v>
      </c>
      <c r="U71">
        <v>0.79924096327657113</v>
      </c>
      <c r="W71">
        <f t="shared" si="11"/>
        <v>1.9984014443252818E-15</v>
      </c>
      <c r="X71">
        <f t="shared" si="12"/>
        <v>-7.0255892314261048E-2</v>
      </c>
      <c r="Y71">
        <f t="shared" si="13"/>
        <v>-5.0172395682074655E-2</v>
      </c>
      <c r="Z71">
        <f t="shared" si="14"/>
        <v>0.10955159426240463</v>
      </c>
      <c r="AA71">
        <f t="shared" si="15"/>
        <v>0</v>
      </c>
      <c r="AB71">
        <f t="shared" si="16"/>
        <v>1.319161865058982E-3</v>
      </c>
      <c r="AC71">
        <f t="shared" si="17"/>
        <v>-0.34836578466955087</v>
      </c>
      <c r="AD71">
        <f t="shared" si="18"/>
        <v>4.4408920985006262E-16</v>
      </c>
      <c r="AE71">
        <f t="shared" si="19"/>
        <v>8.6446178543075902E-4</v>
      </c>
      <c r="AF71">
        <f t="shared" si="20"/>
        <v>-0.25652458186334315</v>
      </c>
    </row>
    <row r="72" spans="1:32" x14ac:dyDescent="0.25">
      <c r="A72">
        <v>0.57872545986636004</v>
      </c>
      <c r="B72">
        <v>0.27014841725486899</v>
      </c>
      <c r="C72">
        <v>0.50069700900374403</v>
      </c>
      <c r="D72">
        <v>0.39891432955936701</v>
      </c>
      <c r="E72">
        <v>0.31047057569809899</v>
      </c>
      <c r="F72">
        <v>0.375925514791008</v>
      </c>
      <c r="G72">
        <v>0.35345381974756301</v>
      </c>
      <c r="H72">
        <v>0.37216919905679902</v>
      </c>
      <c r="I72">
        <v>0.45089990586121298</v>
      </c>
      <c r="J72">
        <v>0.54271638141322798</v>
      </c>
      <c r="L72">
        <v>0.57872545986635804</v>
      </c>
      <c r="M72">
        <v>0.34040430956913004</v>
      </c>
      <c r="N72">
        <v>0.55086940468581869</v>
      </c>
      <c r="O72">
        <v>0.28936273529696238</v>
      </c>
      <c r="P72">
        <v>0.31047057569809899</v>
      </c>
      <c r="Q72">
        <v>0.37460635292594902</v>
      </c>
      <c r="R72">
        <v>0.70181960441711388</v>
      </c>
      <c r="S72">
        <v>0.37216919905679857</v>
      </c>
      <c r="T72">
        <v>0.45003544407578222</v>
      </c>
      <c r="U72">
        <v>0.79924096327657113</v>
      </c>
      <c r="W72">
        <f t="shared" si="11"/>
        <v>1.9984014443252818E-15</v>
      </c>
      <c r="X72">
        <f t="shared" si="12"/>
        <v>-7.0255892314261048E-2</v>
      </c>
      <c r="Y72">
        <f t="shared" si="13"/>
        <v>-5.0172395682074655E-2</v>
      </c>
      <c r="Z72">
        <f t="shared" si="14"/>
        <v>0.10955159426240463</v>
      </c>
      <c r="AA72">
        <f t="shared" si="15"/>
        <v>0</v>
      </c>
      <c r="AB72">
        <f t="shared" si="16"/>
        <v>1.319161865058982E-3</v>
      </c>
      <c r="AC72">
        <f t="shared" si="17"/>
        <v>-0.34836578466955087</v>
      </c>
      <c r="AD72">
        <f t="shared" si="18"/>
        <v>4.4408920985006262E-16</v>
      </c>
      <c r="AE72">
        <f t="shared" si="19"/>
        <v>8.6446178543075902E-4</v>
      </c>
      <c r="AF72">
        <f t="shared" si="20"/>
        <v>-0.25652458186334315</v>
      </c>
    </row>
    <row r="73" spans="1:32" x14ac:dyDescent="0.25">
      <c r="A73">
        <v>0.57872545986636004</v>
      </c>
      <c r="B73">
        <v>0.27014841725486899</v>
      </c>
      <c r="C73">
        <v>0.50069700900374403</v>
      </c>
      <c r="D73">
        <v>0.39891432955936701</v>
      </c>
      <c r="E73">
        <v>0.31047057569809899</v>
      </c>
      <c r="F73">
        <v>0.375925514791008</v>
      </c>
      <c r="G73">
        <v>0.195107195339841</v>
      </c>
      <c r="H73">
        <v>0.37216919905679902</v>
      </c>
      <c r="I73">
        <v>0.45089990586121298</v>
      </c>
      <c r="J73">
        <v>1.4578777570250001E-8</v>
      </c>
      <c r="L73">
        <v>0.57872545986635804</v>
      </c>
      <c r="M73">
        <v>0.34040430956913004</v>
      </c>
      <c r="N73">
        <v>0.55086940468581869</v>
      </c>
      <c r="O73">
        <v>0.28936273529696238</v>
      </c>
      <c r="P73">
        <v>0.31047057569809899</v>
      </c>
      <c r="Q73">
        <v>0.37460635292594902</v>
      </c>
      <c r="R73">
        <v>0.70181960441711388</v>
      </c>
      <c r="S73">
        <v>0.37216919905679857</v>
      </c>
      <c r="T73">
        <v>0.45003544407578222</v>
      </c>
      <c r="U73">
        <v>0.79924096327657113</v>
      </c>
      <c r="W73">
        <f t="shared" si="11"/>
        <v>1.9984014443252818E-15</v>
      </c>
      <c r="X73">
        <f t="shared" si="12"/>
        <v>-7.0255892314261048E-2</v>
      </c>
      <c r="Y73">
        <f t="shared" si="13"/>
        <v>-5.0172395682074655E-2</v>
      </c>
      <c r="Z73">
        <f t="shared" si="14"/>
        <v>0.10955159426240463</v>
      </c>
      <c r="AA73">
        <f t="shared" si="15"/>
        <v>0</v>
      </c>
      <c r="AB73">
        <f t="shared" si="16"/>
        <v>1.319161865058982E-3</v>
      </c>
      <c r="AC73">
        <f t="shared" si="17"/>
        <v>-0.50671240907727289</v>
      </c>
      <c r="AD73">
        <f t="shared" si="18"/>
        <v>4.4408920985006262E-16</v>
      </c>
      <c r="AE73">
        <f t="shared" si="19"/>
        <v>8.6446178543075902E-4</v>
      </c>
      <c r="AF73">
        <f t="shared" si="20"/>
        <v>-0.79924094869779361</v>
      </c>
    </row>
    <row r="74" spans="1:32" x14ac:dyDescent="0.25">
      <c r="A74">
        <v>0.57872545986636004</v>
      </c>
      <c r="B74">
        <v>0.27014841725486899</v>
      </c>
      <c r="C74">
        <v>0.50069700900374403</v>
      </c>
      <c r="D74">
        <v>0.39891432955936701</v>
      </c>
      <c r="E74">
        <v>0.31047057569809899</v>
      </c>
      <c r="F74">
        <v>1.210824935489E-8</v>
      </c>
      <c r="G74">
        <v>0.195107195339841</v>
      </c>
      <c r="H74">
        <v>0.37216919905679902</v>
      </c>
      <c r="I74">
        <v>1.2112882975509999E-8</v>
      </c>
      <c r="J74">
        <v>1.4578777570250001E-8</v>
      </c>
      <c r="L74">
        <v>0.57872545986635804</v>
      </c>
      <c r="M74">
        <v>0.34040430956913004</v>
      </c>
      <c r="N74">
        <v>0.55086940468581869</v>
      </c>
      <c r="O74">
        <v>0.28936273529696238</v>
      </c>
      <c r="P74">
        <v>0.31047057569809899</v>
      </c>
      <c r="Q74">
        <v>0.37460635292594902</v>
      </c>
      <c r="R74">
        <v>1.4470721297646645E-8</v>
      </c>
      <c r="S74">
        <v>0.37216919905679857</v>
      </c>
      <c r="T74">
        <v>0.45003544407578222</v>
      </c>
      <c r="U74">
        <v>1.448000306193047E-8</v>
      </c>
      <c r="W74">
        <f t="shared" si="11"/>
        <v>1.9984014443252818E-15</v>
      </c>
      <c r="X74">
        <f t="shared" si="12"/>
        <v>-7.0255892314261048E-2</v>
      </c>
      <c r="Y74">
        <f t="shared" si="13"/>
        <v>-5.0172395682074655E-2</v>
      </c>
      <c r="Z74">
        <f t="shared" si="14"/>
        <v>0.10955159426240463</v>
      </c>
      <c r="AA74">
        <f t="shared" si="15"/>
        <v>0</v>
      </c>
      <c r="AB74">
        <f t="shared" si="16"/>
        <v>-0.37460634081769967</v>
      </c>
      <c r="AC74">
        <f t="shared" si="17"/>
        <v>0.19510718086911971</v>
      </c>
      <c r="AD74">
        <f t="shared" si="18"/>
        <v>4.4408920985006262E-16</v>
      </c>
      <c r="AE74">
        <f t="shared" si="19"/>
        <v>-0.45003543196289925</v>
      </c>
      <c r="AF74">
        <f t="shared" si="20"/>
        <v>9.8774508319530154E-11</v>
      </c>
    </row>
    <row r="75" spans="1:32" x14ac:dyDescent="0.25">
      <c r="A75">
        <v>0.57872545986636004</v>
      </c>
      <c r="B75">
        <v>0.27014841725486899</v>
      </c>
      <c r="C75">
        <v>0.50069700900374403</v>
      </c>
      <c r="D75">
        <v>0.39891432955936701</v>
      </c>
      <c r="E75">
        <v>0.31047057569809899</v>
      </c>
      <c r="F75">
        <v>0.375925514791008</v>
      </c>
      <c r="G75">
        <v>0.35345381974756301</v>
      </c>
      <c r="H75">
        <v>0.37216919905679902</v>
      </c>
      <c r="I75">
        <v>0.45089990586121298</v>
      </c>
      <c r="J75">
        <v>0.54271638141322798</v>
      </c>
      <c r="L75">
        <v>0.57872545986635804</v>
      </c>
      <c r="M75">
        <v>0.27014841846884474</v>
      </c>
      <c r="N75">
        <v>0.55086940468581869</v>
      </c>
      <c r="O75">
        <v>0.28936273529696238</v>
      </c>
      <c r="P75">
        <v>0.31047057569809899</v>
      </c>
      <c r="Q75">
        <v>1.2065760244224201E-8</v>
      </c>
      <c r="R75">
        <v>1.4470721297646645E-8</v>
      </c>
      <c r="S75">
        <v>0.37216919905679857</v>
      </c>
      <c r="T75">
        <v>1.208278060247112E-8</v>
      </c>
      <c r="U75">
        <v>1.448000306193047E-8</v>
      </c>
      <c r="W75">
        <f t="shared" si="11"/>
        <v>1.9984014443252818E-15</v>
      </c>
      <c r="X75">
        <f t="shared" si="12"/>
        <v>-1.2139757532558804E-9</v>
      </c>
      <c r="Y75">
        <f t="shared" si="13"/>
        <v>-5.0172395682074655E-2</v>
      </c>
      <c r="Z75">
        <f t="shared" si="14"/>
        <v>0.10955159426240463</v>
      </c>
      <c r="AA75">
        <f t="shared" si="15"/>
        <v>0</v>
      </c>
      <c r="AB75">
        <f t="shared" si="16"/>
        <v>0.37592550272524777</v>
      </c>
      <c r="AC75">
        <f t="shared" si="17"/>
        <v>0.35345380527684173</v>
      </c>
      <c r="AD75">
        <f t="shared" si="18"/>
        <v>4.4408920985006262E-16</v>
      </c>
      <c r="AE75">
        <f t="shared" si="19"/>
        <v>0.45089989377843237</v>
      </c>
      <c r="AF75">
        <f t="shared" si="20"/>
        <v>0.54271636693322489</v>
      </c>
    </row>
    <row r="76" spans="1:32" x14ac:dyDescent="0.25">
      <c r="A76">
        <v>0.52930183560583799</v>
      </c>
      <c r="B76">
        <v>0.27014841725486899</v>
      </c>
      <c r="C76">
        <v>0.46511758777940398</v>
      </c>
      <c r="D76">
        <v>0.39440511485142798</v>
      </c>
      <c r="E76">
        <v>0.31047057569809899</v>
      </c>
      <c r="F76">
        <v>0.375925514791008</v>
      </c>
      <c r="G76">
        <v>0.35345381974756301</v>
      </c>
      <c r="H76">
        <v>0.36080176547687898</v>
      </c>
      <c r="I76">
        <v>0.43711303279770197</v>
      </c>
      <c r="J76">
        <v>0.526118409356096</v>
      </c>
      <c r="L76">
        <v>0.52930183560583599</v>
      </c>
      <c r="M76">
        <v>0.27014841846884474</v>
      </c>
      <c r="N76">
        <v>0.50638814285134892</v>
      </c>
      <c r="O76">
        <v>0.26465092316670136</v>
      </c>
      <c r="P76">
        <v>0.31047057569809899</v>
      </c>
      <c r="Q76">
        <v>1.2065760244224201E-8</v>
      </c>
      <c r="R76">
        <v>1.4470721297646645E-8</v>
      </c>
      <c r="S76">
        <v>0.36080176547687848</v>
      </c>
      <c r="T76">
        <v>1.208278060247112E-8</v>
      </c>
      <c r="U76">
        <v>1.448000306193047E-8</v>
      </c>
      <c r="W76">
        <f t="shared" si="11"/>
        <v>1.9984014443252818E-15</v>
      </c>
      <c r="X76">
        <f t="shared" si="12"/>
        <v>-1.2139757532558804E-9</v>
      </c>
      <c r="Y76">
        <f t="shared" si="13"/>
        <v>-4.1270555071944937E-2</v>
      </c>
      <c r="Z76">
        <f t="shared" si="14"/>
        <v>0.12975419168472663</v>
      </c>
      <c r="AA76">
        <f t="shared" si="15"/>
        <v>0</v>
      </c>
      <c r="AB76">
        <f t="shared" si="16"/>
        <v>0.37592550272524777</v>
      </c>
      <c r="AC76">
        <f t="shared" si="17"/>
        <v>0.35345380527684173</v>
      </c>
      <c r="AD76">
        <f t="shared" si="18"/>
        <v>4.9960036108132044E-16</v>
      </c>
      <c r="AE76">
        <f t="shared" si="19"/>
        <v>0.43711302071492136</v>
      </c>
      <c r="AF76">
        <f t="shared" si="20"/>
        <v>0.52611839487609291</v>
      </c>
    </row>
    <row r="77" spans="1:32" x14ac:dyDescent="0.25">
      <c r="A77">
        <v>0.52930183560583799</v>
      </c>
      <c r="B77">
        <v>0.27014841725486899</v>
      </c>
      <c r="C77">
        <v>0.46511758777940398</v>
      </c>
      <c r="D77">
        <v>0.39440511485142798</v>
      </c>
      <c r="E77">
        <v>0.31047057569809899</v>
      </c>
      <c r="F77">
        <v>0.375925514791008</v>
      </c>
      <c r="G77">
        <v>0.35345381974756301</v>
      </c>
      <c r="H77">
        <v>0.36080176547687898</v>
      </c>
      <c r="I77">
        <v>0.43711303279770197</v>
      </c>
      <c r="J77">
        <v>0.526118409356096</v>
      </c>
      <c r="L77">
        <v>0.52930183560583599</v>
      </c>
      <c r="M77">
        <v>0.33440439931007637</v>
      </c>
      <c r="N77">
        <v>0.50638814285134892</v>
      </c>
      <c r="O77">
        <v>0.26465092316670136</v>
      </c>
      <c r="P77">
        <v>0.31047057569809899</v>
      </c>
      <c r="Q77">
        <v>0.37460635292594902</v>
      </c>
      <c r="R77">
        <v>0.65529015222735754</v>
      </c>
      <c r="S77">
        <v>0.36080176547687848</v>
      </c>
      <c r="T77">
        <v>0.43623565047995871</v>
      </c>
      <c r="U77">
        <v>0.73481556793690861</v>
      </c>
      <c r="W77">
        <f t="shared" si="11"/>
        <v>1.9984014443252818E-15</v>
      </c>
      <c r="X77">
        <f t="shared" si="12"/>
        <v>-6.4255982055207383E-2</v>
      </c>
      <c r="Y77">
        <f t="shared" si="13"/>
        <v>-4.1270555071944937E-2</v>
      </c>
      <c r="Z77">
        <f t="shared" si="14"/>
        <v>0.12975419168472663</v>
      </c>
      <c r="AA77">
        <f t="shared" si="15"/>
        <v>0</v>
      </c>
      <c r="AB77">
        <f t="shared" si="16"/>
        <v>1.319161865058982E-3</v>
      </c>
      <c r="AC77">
        <f t="shared" si="17"/>
        <v>-0.30183633247979452</v>
      </c>
      <c r="AD77">
        <f t="shared" si="18"/>
        <v>4.9960036108132044E-16</v>
      </c>
      <c r="AE77">
        <f t="shared" si="19"/>
        <v>8.7738231774325826E-4</v>
      </c>
      <c r="AF77">
        <f t="shared" si="20"/>
        <v>-0.20869715858081261</v>
      </c>
    </row>
    <row r="78" spans="1:32" x14ac:dyDescent="0.25">
      <c r="A78">
        <v>0.52930183560583799</v>
      </c>
      <c r="B78">
        <v>0.27014841725486899</v>
      </c>
      <c r="C78">
        <v>0.46511758777940398</v>
      </c>
      <c r="D78">
        <v>0.39440511485142798</v>
      </c>
      <c r="E78">
        <v>0.31047057569809899</v>
      </c>
      <c r="F78">
        <v>0.375925514791008</v>
      </c>
      <c r="G78">
        <v>0.35345381974756301</v>
      </c>
      <c r="H78">
        <v>0.36080176547687898</v>
      </c>
      <c r="I78">
        <v>0.43711303279770197</v>
      </c>
      <c r="J78">
        <v>0.526118409356096</v>
      </c>
      <c r="L78">
        <v>0.52930183560583599</v>
      </c>
      <c r="M78">
        <v>0.33440439931007637</v>
      </c>
      <c r="N78">
        <v>0.50638814285134892</v>
      </c>
      <c r="O78">
        <v>0.26465092316670136</v>
      </c>
      <c r="P78">
        <v>0.31047057569809899</v>
      </c>
      <c r="Q78">
        <v>0.37460635292594902</v>
      </c>
      <c r="R78">
        <v>0.65529015222735754</v>
      </c>
      <c r="S78">
        <v>0.36080176547687848</v>
      </c>
      <c r="T78">
        <v>0.43623565047995871</v>
      </c>
      <c r="U78">
        <v>0.73481556793690861</v>
      </c>
      <c r="W78">
        <f t="shared" si="11"/>
        <v>1.9984014443252818E-15</v>
      </c>
      <c r="X78">
        <f t="shared" si="12"/>
        <v>-6.4255982055207383E-2</v>
      </c>
      <c r="Y78">
        <f t="shared" si="13"/>
        <v>-4.1270555071944937E-2</v>
      </c>
      <c r="Z78">
        <f t="shared" si="14"/>
        <v>0.12975419168472663</v>
      </c>
      <c r="AA78">
        <f t="shared" si="15"/>
        <v>0</v>
      </c>
      <c r="AB78">
        <f t="shared" si="16"/>
        <v>1.319161865058982E-3</v>
      </c>
      <c r="AC78">
        <f t="shared" si="17"/>
        <v>-0.30183633247979452</v>
      </c>
      <c r="AD78">
        <f t="shared" si="18"/>
        <v>4.9960036108132044E-16</v>
      </c>
      <c r="AE78">
        <f t="shared" si="19"/>
        <v>8.7738231774325826E-4</v>
      </c>
      <c r="AF78">
        <f t="shared" si="20"/>
        <v>-0.20869715858081261</v>
      </c>
    </row>
    <row r="79" spans="1:32" x14ac:dyDescent="0.25">
      <c r="A79">
        <v>0.52930183560583799</v>
      </c>
      <c r="B79">
        <v>0.27014841725486899</v>
      </c>
      <c r="C79">
        <v>0.46511758777940398</v>
      </c>
      <c r="D79">
        <v>0.39440511485142798</v>
      </c>
      <c r="E79">
        <v>0.31047057569809899</v>
      </c>
      <c r="F79">
        <v>0.375925514791008</v>
      </c>
      <c r="G79">
        <v>0.35345381974756301</v>
      </c>
      <c r="H79">
        <v>0.36080176547687898</v>
      </c>
      <c r="I79">
        <v>0.43711303279770197</v>
      </c>
      <c r="J79">
        <v>0.526118409356096</v>
      </c>
      <c r="L79">
        <v>0.52930183560583599</v>
      </c>
      <c r="M79">
        <v>0.33440439931007637</v>
      </c>
      <c r="N79">
        <v>0.50638814285134892</v>
      </c>
      <c r="O79">
        <v>0.26465092316670136</v>
      </c>
      <c r="P79">
        <v>0.31047057569809899</v>
      </c>
      <c r="Q79">
        <v>0.37460635292594902</v>
      </c>
      <c r="R79">
        <v>0.65529015222735754</v>
      </c>
      <c r="S79">
        <v>0.36080176547687848</v>
      </c>
      <c r="T79">
        <v>0.43623565047995871</v>
      </c>
      <c r="U79">
        <v>0.73481556793690861</v>
      </c>
      <c r="W79">
        <f t="shared" si="11"/>
        <v>1.9984014443252818E-15</v>
      </c>
      <c r="X79">
        <f t="shared" si="12"/>
        <v>-6.4255982055207383E-2</v>
      </c>
      <c r="Y79">
        <f t="shared" si="13"/>
        <v>-4.1270555071944937E-2</v>
      </c>
      <c r="Z79">
        <f t="shared" si="14"/>
        <v>0.12975419168472663</v>
      </c>
      <c r="AA79">
        <f t="shared" si="15"/>
        <v>0</v>
      </c>
      <c r="AB79">
        <f t="shared" si="16"/>
        <v>1.319161865058982E-3</v>
      </c>
      <c r="AC79">
        <f t="shared" si="17"/>
        <v>-0.30183633247979452</v>
      </c>
      <c r="AD79">
        <f t="shared" si="18"/>
        <v>4.9960036108132044E-16</v>
      </c>
      <c r="AE79">
        <f t="shared" si="19"/>
        <v>8.7738231774325826E-4</v>
      </c>
      <c r="AF79">
        <f t="shared" si="20"/>
        <v>-0.20869715858081261</v>
      </c>
    </row>
    <row r="80" spans="1:32" x14ac:dyDescent="0.25">
      <c r="A80">
        <v>0.52930183560583799</v>
      </c>
      <c r="B80">
        <v>0.27014841725486899</v>
      </c>
      <c r="C80">
        <v>0.46511758777940398</v>
      </c>
      <c r="D80">
        <v>0.39440511485142798</v>
      </c>
      <c r="E80">
        <v>0.31047057569809899</v>
      </c>
      <c r="F80">
        <v>0.375925514791008</v>
      </c>
      <c r="G80">
        <v>0.195107195339841</v>
      </c>
      <c r="H80">
        <v>0.36080176547687898</v>
      </c>
      <c r="I80">
        <v>0.43711303279770197</v>
      </c>
      <c r="J80">
        <v>1.4578777570250001E-8</v>
      </c>
      <c r="L80">
        <v>0.52930183560583599</v>
      </c>
      <c r="M80">
        <v>0.33440439931007637</v>
      </c>
      <c r="N80">
        <v>0.50638814285134892</v>
      </c>
      <c r="O80">
        <v>0.26465092316670136</v>
      </c>
      <c r="P80">
        <v>0.31047057569809899</v>
      </c>
      <c r="Q80">
        <v>0.37460635292594902</v>
      </c>
      <c r="R80">
        <v>0.65529015222735754</v>
      </c>
      <c r="S80">
        <v>0.36080176547687848</v>
      </c>
      <c r="T80">
        <v>0.43623565047995871</v>
      </c>
      <c r="U80">
        <v>0.73481556793690861</v>
      </c>
      <c r="W80">
        <f t="shared" si="11"/>
        <v>1.9984014443252818E-15</v>
      </c>
      <c r="X80">
        <f t="shared" si="12"/>
        <v>-6.4255982055207383E-2</v>
      </c>
      <c r="Y80">
        <f t="shared" si="13"/>
        <v>-4.1270555071944937E-2</v>
      </c>
      <c r="Z80">
        <f t="shared" si="14"/>
        <v>0.12975419168472663</v>
      </c>
      <c r="AA80">
        <f t="shared" si="15"/>
        <v>0</v>
      </c>
      <c r="AB80">
        <f t="shared" si="16"/>
        <v>1.319161865058982E-3</v>
      </c>
      <c r="AC80">
        <f t="shared" si="17"/>
        <v>-0.46018295688751654</v>
      </c>
      <c r="AD80">
        <f t="shared" si="18"/>
        <v>4.9960036108132044E-16</v>
      </c>
      <c r="AE80">
        <f t="shared" si="19"/>
        <v>8.7738231774325826E-4</v>
      </c>
      <c r="AF80">
        <f t="shared" si="20"/>
        <v>-0.73481555335813109</v>
      </c>
    </row>
    <row r="81" spans="1:32" x14ac:dyDescent="0.25">
      <c r="A81">
        <v>0.52930183560583799</v>
      </c>
      <c r="B81">
        <v>0.27014841725486899</v>
      </c>
      <c r="C81">
        <v>0.46511758777940398</v>
      </c>
      <c r="D81">
        <v>0.39440511485142798</v>
      </c>
      <c r="E81">
        <v>0.31047057569809899</v>
      </c>
      <c r="F81">
        <v>1.210824935489E-8</v>
      </c>
      <c r="G81">
        <v>0.195107195339841</v>
      </c>
      <c r="H81">
        <v>0.36080176547687898</v>
      </c>
      <c r="I81">
        <v>1.2112882975509999E-8</v>
      </c>
      <c r="J81">
        <v>1.4578777570250001E-8</v>
      </c>
      <c r="L81">
        <v>0.52930183560583599</v>
      </c>
      <c r="M81">
        <v>0.33440439931007637</v>
      </c>
      <c r="N81">
        <v>0.50638814285134892</v>
      </c>
      <c r="O81">
        <v>0.26465092316670136</v>
      </c>
      <c r="P81">
        <v>0.31047057569809899</v>
      </c>
      <c r="Q81">
        <v>0.37460635292594902</v>
      </c>
      <c r="R81">
        <v>1.4470721297646645E-8</v>
      </c>
      <c r="S81">
        <v>0.36080176547687848</v>
      </c>
      <c r="T81">
        <v>0.43623565047995871</v>
      </c>
      <c r="U81">
        <v>1.448000306193047E-8</v>
      </c>
      <c r="W81">
        <f t="shared" si="11"/>
        <v>1.9984014443252818E-15</v>
      </c>
      <c r="X81">
        <f t="shared" si="12"/>
        <v>-6.4255982055207383E-2</v>
      </c>
      <c r="Y81">
        <f t="shared" si="13"/>
        <v>-4.1270555071944937E-2</v>
      </c>
      <c r="Z81">
        <f t="shared" si="14"/>
        <v>0.12975419168472663</v>
      </c>
      <c r="AA81">
        <f t="shared" si="15"/>
        <v>0</v>
      </c>
      <c r="AB81">
        <f t="shared" si="16"/>
        <v>-0.37460634081769967</v>
      </c>
      <c r="AC81">
        <f t="shared" si="17"/>
        <v>0.19510718086911971</v>
      </c>
      <c r="AD81">
        <f t="shared" si="18"/>
        <v>4.9960036108132044E-16</v>
      </c>
      <c r="AE81">
        <f t="shared" si="19"/>
        <v>-0.43623563836707574</v>
      </c>
      <c r="AF81">
        <f t="shared" si="20"/>
        <v>9.8774508319530154E-11</v>
      </c>
    </row>
    <row r="82" spans="1:32" x14ac:dyDescent="0.25">
      <c r="A82">
        <v>0.52930183560583799</v>
      </c>
      <c r="B82">
        <v>0.27014841725486899</v>
      </c>
      <c r="C82">
        <v>0.46511758777940398</v>
      </c>
      <c r="D82">
        <v>0.39440511485142798</v>
      </c>
      <c r="E82">
        <v>0.31047057569809899</v>
      </c>
      <c r="F82">
        <v>0.375925514791008</v>
      </c>
      <c r="G82">
        <v>0.35345381974756301</v>
      </c>
      <c r="H82">
        <v>0.36080176547687898</v>
      </c>
      <c r="I82">
        <v>0.43711303279770197</v>
      </c>
      <c r="J82">
        <v>0.526118409356096</v>
      </c>
      <c r="L82">
        <v>0.52930183560583599</v>
      </c>
      <c r="M82">
        <v>0.27014841846884474</v>
      </c>
      <c r="N82">
        <v>0.50638814285134892</v>
      </c>
      <c r="O82">
        <v>0.26465092316670136</v>
      </c>
      <c r="P82">
        <v>0.31047057569809899</v>
      </c>
      <c r="Q82">
        <v>1.2065760244224201E-8</v>
      </c>
      <c r="R82">
        <v>1.4470721297646645E-8</v>
      </c>
      <c r="S82">
        <v>0.36080176547687848</v>
      </c>
      <c r="T82">
        <v>1.208278060247112E-8</v>
      </c>
      <c r="U82">
        <v>1.448000306193047E-8</v>
      </c>
      <c r="W82">
        <f t="shared" si="11"/>
        <v>1.9984014443252818E-15</v>
      </c>
      <c r="X82">
        <f t="shared" si="12"/>
        <v>-1.2139757532558804E-9</v>
      </c>
      <c r="Y82">
        <f t="shared" si="13"/>
        <v>-4.1270555071944937E-2</v>
      </c>
      <c r="Z82">
        <f t="shared" si="14"/>
        <v>0.12975419168472663</v>
      </c>
      <c r="AA82">
        <f t="shared" si="15"/>
        <v>0</v>
      </c>
      <c r="AB82">
        <f t="shared" si="16"/>
        <v>0.37592550272524777</v>
      </c>
      <c r="AC82">
        <f t="shared" si="17"/>
        <v>0.35345380527684173</v>
      </c>
      <c r="AD82">
        <f t="shared" si="18"/>
        <v>4.9960036108132044E-16</v>
      </c>
      <c r="AE82">
        <f t="shared" si="19"/>
        <v>0.43711302071492136</v>
      </c>
      <c r="AF82">
        <f t="shared" si="20"/>
        <v>0.52611839487609291</v>
      </c>
    </row>
    <row r="83" spans="1:32" x14ac:dyDescent="0.25">
      <c r="A83">
        <v>0.52407934851304205</v>
      </c>
      <c r="B83">
        <v>0.27014841725486899</v>
      </c>
      <c r="C83">
        <v>0.46135798757012297</v>
      </c>
      <c r="D83">
        <v>0.38989591404592999</v>
      </c>
      <c r="E83">
        <v>0.31047057569809899</v>
      </c>
      <c r="F83">
        <v>0.375925514791008</v>
      </c>
      <c r="G83">
        <v>0.35345381974756301</v>
      </c>
      <c r="H83">
        <v>0.35960059344553602</v>
      </c>
      <c r="I83">
        <v>0.435656203847954</v>
      </c>
      <c r="J83">
        <v>0.52436453767768498</v>
      </c>
      <c r="L83">
        <v>0.52407934851304105</v>
      </c>
      <c r="M83">
        <v>0.33377040181688022</v>
      </c>
      <c r="N83">
        <v>0.50168790446783351</v>
      </c>
      <c r="O83">
        <v>0.26203967962030389</v>
      </c>
      <c r="P83">
        <v>0.31047057569809899</v>
      </c>
      <c r="Q83">
        <v>0.37460635292594902</v>
      </c>
      <c r="R83">
        <v>0.65037348601496192</v>
      </c>
      <c r="S83">
        <v>0.35960059344553569</v>
      </c>
      <c r="T83">
        <v>0.43477745624560771</v>
      </c>
      <c r="U83">
        <v>0.72800787625820695</v>
      </c>
      <c r="W83">
        <f t="shared" si="11"/>
        <v>9.9920072216264089E-16</v>
      </c>
      <c r="X83">
        <f t="shared" si="12"/>
        <v>-6.3621984562011236E-2</v>
      </c>
      <c r="Y83">
        <f t="shared" si="13"/>
        <v>-4.0329916897710538E-2</v>
      </c>
      <c r="Z83">
        <f t="shared" si="14"/>
        <v>0.1278562344256261</v>
      </c>
      <c r="AA83">
        <f t="shared" si="15"/>
        <v>0</v>
      </c>
      <c r="AB83">
        <f t="shared" si="16"/>
        <v>1.319161865058982E-3</v>
      </c>
      <c r="AC83">
        <f t="shared" si="17"/>
        <v>-0.29691966626739891</v>
      </c>
      <c r="AD83">
        <f t="shared" si="18"/>
        <v>0</v>
      </c>
      <c r="AE83">
        <f t="shared" si="19"/>
        <v>8.7874760234629701E-4</v>
      </c>
      <c r="AF83">
        <f t="shared" si="20"/>
        <v>-0.20364333858052197</v>
      </c>
    </row>
    <row r="84" spans="1:32" x14ac:dyDescent="0.25">
      <c r="A84">
        <v>0.52407934851304205</v>
      </c>
      <c r="B84">
        <v>0.27014841725486899</v>
      </c>
      <c r="C84">
        <v>0.46135798757012297</v>
      </c>
      <c r="D84">
        <v>0.38989591404592999</v>
      </c>
      <c r="E84">
        <v>0.31047057569809899</v>
      </c>
      <c r="F84">
        <v>0.375925514791008</v>
      </c>
      <c r="G84">
        <v>0.35345381974756301</v>
      </c>
      <c r="H84">
        <v>0.35960059344553602</v>
      </c>
      <c r="I84">
        <v>0.435656203847954</v>
      </c>
      <c r="J84">
        <v>0.52436453767768498</v>
      </c>
      <c r="L84">
        <v>0.52407934851304105</v>
      </c>
      <c r="M84">
        <v>0.33377040181688022</v>
      </c>
      <c r="N84">
        <v>0.50168790446783351</v>
      </c>
      <c r="O84">
        <v>0.26203967962030389</v>
      </c>
      <c r="P84">
        <v>0.31047057569809899</v>
      </c>
      <c r="Q84">
        <v>0.37460635292594902</v>
      </c>
      <c r="R84">
        <v>0.65037348601496192</v>
      </c>
      <c r="S84">
        <v>0.35960059344553569</v>
      </c>
      <c r="T84">
        <v>0.43477745624560771</v>
      </c>
      <c r="U84">
        <v>0.72800787625820695</v>
      </c>
      <c r="W84">
        <f t="shared" si="11"/>
        <v>9.9920072216264089E-16</v>
      </c>
      <c r="X84">
        <f t="shared" si="12"/>
        <v>-6.3621984562011236E-2</v>
      </c>
      <c r="Y84">
        <f t="shared" si="13"/>
        <v>-4.0329916897710538E-2</v>
      </c>
      <c r="Z84">
        <f t="shared" si="14"/>
        <v>0.1278562344256261</v>
      </c>
      <c r="AA84">
        <f t="shared" si="15"/>
        <v>0</v>
      </c>
      <c r="AB84">
        <f t="shared" si="16"/>
        <v>1.319161865058982E-3</v>
      </c>
      <c r="AC84">
        <f t="shared" si="17"/>
        <v>-0.29691966626739891</v>
      </c>
      <c r="AD84">
        <f t="shared" si="18"/>
        <v>0</v>
      </c>
      <c r="AE84">
        <f t="shared" si="19"/>
        <v>8.7874760234629701E-4</v>
      </c>
      <c r="AF84">
        <f t="shared" si="20"/>
        <v>-0.20364333858052197</v>
      </c>
    </row>
    <row r="85" spans="1:32" x14ac:dyDescent="0.25">
      <c r="A85">
        <v>0.52407934851304205</v>
      </c>
      <c r="B85">
        <v>0.27014841725486899</v>
      </c>
      <c r="C85">
        <v>0.46135798757012297</v>
      </c>
      <c r="D85">
        <v>0.38989591404592999</v>
      </c>
      <c r="E85">
        <v>0.31047057569809899</v>
      </c>
      <c r="F85">
        <v>0.375925514791008</v>
      </c>
      <c r="G85">
        <v>0.35345381974756301</v>
      </c>
      <c r="H85">
        <v>0.35960059344553602</v>
      </c>
      <c r="I85">
        <v>0.435656203847954</v>
      </c>
      <c r="J85">
        <v>0.52436453767768498</v>
      </c>
      <c r="L85">
        <v>0.52407934851304105</v>
      </c>
      <c r="M85">
        <v>0.33377040181688022</v>
      </c>
      <c r="N85">
        <v>0.50168790446783351</v>
      </c>
      <c r="O85">
        <v>0.26203967962030389</v>
      </c>
      <c r="P85">
        <v>0.31047057569809899</v>
      </c>
      <c r="Q85">
        <v>0.37460635292594902</v>
      </c>
      <c r="R85">
        <v>0.65037348601496192</v>
      </c>
      <c r="S85">
        <v>0.35960059344553569</v>
      </c>
      <c r="T85">
        <v>0.43477745624560771</v>
      </c>
      <c r="U85">
        <v>0.72800787625820695</v>
      </c>
      <c r="W85">
        <f t="shared" si="11"/>
        <v>9.9920072216264089E-16</v>
      </c>
      <c r="X85">
        <f t="shared" si="12"/>
        <v>-6.3621984562011236E-2</v>
      </c>
      <c r="Y85">
        <f t="shared" si="13"/>
        <v>-4.0329916897710538E-2</v>
      </c>
      <c r="Z85">
        <f t="shared" si="14"/>
        <v>0.1278562344256261</v>
      </c>
      <c r="AA85">
        <f t="shared" si="15"/>
        <v>0</v>
      </c>
      <c r="AB85">
        <f t="shared" si="16"/>
        <v>1.319161865058982E-3</v>
      </c>
      <c r="AC85">
        <f t="shared" si="17"/>
        <v>-0.29691966626739891</v>
      </c>
      <c r="AD85">
        <f t="shared" si="18"/>
        <v>0</v>
      </c>
      <c r="AE85">
        <f t="shared" si="19"/>
        <v>8.7874760234629701E-4</v>
      </c>
      <c r="AF85">
        <f t="shared" si="20"/>
        <v>-0.20364333858052197</v>
      </c>
    </row>
    <row r="86" spans="1:32" x14ac:dyDescent="0.25">
      <c r="A86">
        <v>0.52407934851304205</v>
      </c>
      <c r="B86">
        <v>0.27014841725486899</v>
      </c>
      <c r="C86">
        <v>0.46135798757012297</v>
      </c>
      <c r="D86">
        <v>0.38989591404592999</v>
      </c>
      <c r="E86">
        <v>0.31047057569809899</v>
      </c>
      <c r="F86">
        <v>1.210824935489E-8</v>
      </c>
      <c r="G86">
        <v>0.195107195339841</v>
      </c>
      <c r="H86">
        <v>0.35960059344553602</v>
      </c>
      <c r="I86">
        <v>1.2112882975509999E-8</v>
      </c>
      <c r="J86">
        <v>1.4578777570250001E-8</v>
      </c>
      <c r="L86">
        <v>0.52407934851304105</v>
      </c>
      <c r="M86">
        <v>0.27014841846884474</v>
      </c>
      <c r="N86">
        <v>0.50168790446783351</v>
      </c>
      <c r="O86">
        <v>0.26203967962030389</v>
      </c>
      <c r="P86">
        <v>0.31047057569809899</v>
      </c>
      <c r="Q86">
        <v>1.2065760244224201E-8</v>
      </c>
      <c r="R86">
        <v>1.4470721297646645E-8</v>
      </c>
      <c r="S86">
        <v>0.35960059344553569</v>
      </c>
      <c r="T86">
        <v>1.208278060247112E-8</v>
      </c>
      <c r="U86">
        <v>1.448000306193047E-8</v>
      </c>
      <c r="W86">
        <f t="shared" si="11"/>
        <v>9.9920072216264089E-16</v>
      </c>
      <c r="X86">
        <f t="shared" si="12"/>
        <v>-1.2139757532558804E-9</v>
      </c>
      <c r="Y86">
        <f t="shared" si="13"/>
        <v>-4.0329916897710538E-2</v>
      </c>
      <c r="Z86">
        <f t="shared" si="14"/>
        <v>0.1278562344256261</v>
      </c>
      <c r="AA86">
        <f t="shared" si="15"/>
        <v>0</v>
      </c>
      <c r="AB86">
        <f t="shared" si="16"/>
        <v>4.2489110665799216E-11</v>
      </c>
      <c r="AC86">
        <f t="shared" si="17"/>
        <v>0.19510718086911971</v>
      </c>
      <c r="AD86">
        <f t="shared" si="18"/>
        <v>0</v>
      </c>
      <c r="AE86">
        <f t="shared" si="19"/>
        <v>3.0102373038878909E-11</v>
      </c>
      <c r="AF86">
        <f t="shared" si="20"/>
        <v>9.8774508319530154E-11</v>
      </c>
    </row>
    <row r="87" spans="1:32" x14ac:dyDescent="0.25">
      <c r="A87">
        <v>0.52407934851304205</v>
      </c>
      <c r="B87">
        <v>0.27014841725486899</v>
      </c>
      <c r="C87">
        <v>0.46135798757012297</v>
      </c>
      <c r="D87">
        <v>0.38989591404592999</v>
      </c>
      <c r="E87">
        <v>0.31047057569809899</v>
      </c>
      <c r="F87">
        <v>0.375925514791008</v>
      </c>
      <c r="G87">
        <v>0.195107195339841</v>
      </c>
      <c r="H87">
        <v>0.35960059344553602</v>
      </c>
      <c r="I87">
        <v>0.435656203847954</v>
      </c>
      <c r="J87">
        <v>1.4578777570250001E-8</v>
      </c>
      <c r="L87">
        <v>0.52407934851304105</v>
      </c>
      <c r="M87">
        <v>0.33377040181688022</v>
      </c>
      <c r="N87">
        <v>0.50168790446783351</v>
      </c>
      <c r="O87">
        <v>0.26203967962030389</v>
      </c>
      <c r="P87">
        <v>0.31047057569809899</v>
      </c>
      <c r="Q87">
        <v>0.37460635292594902</v>
      </c>
      <c r="R87">
        <v>0.65037348601496192</v>
      </c>
      <c r="S87">
        <v>0.35960059344553569</v>
      </c>
      <c r="T87">
        <v>0.43477745624560771</v>
      </c>
      <c r="U87">
        <v>0.72800787625820695</v>
      </c>
      <c r="W87">
        <f t="shared" si="11"/>
        <v>9.9920072216264089E-16</v>
      </c>
      <c r="X87">
        <f t="shared" si="12"/>
        <v>-6.3621984562011236E-2</v>
      </c>
      <c r="Y87">
        <f t="shared" si="13"/>
        <v>-4.0329916897710538E-2</v>
      </c>
      <c r="Z87">
        <f t="shared" si="14"/>
        <v>0.1278562344256261</v>
      </c>
      <c r="AA87">
        <f t="shared" si="15"/>
        <v>0</v>
      </c>
      <c r="AB87">
        <f t="shared" si="16"/>
        <v>1.319161865058982E-3</v>
      </c>
      <c r="AC87">
        <f t="shared" si="17"/>
        <v>-0.45526629067512092</v>
      </c>
      <c r="AD87">
        <f t="shared" si="18"/>
        <v>0</v>
      </c>
      <c r="AE87">
        <f t="shared" si="19"/>
        <v>8.7874760234629701E-4</v>
      </c>
      <c r="AF87">
        <f t="shared" si="20"/>
        <v>-0.72800786167942944</v>
      </c>
    </row>
    <row r="88" spans="1:32" x14ac:dyDescent="0.25">
      <c r="A88">
        <v>0.52407934851304205</v>
      </c>
      <c r="B88">
        <v>0.27014841725486899</v>
      </c>
      <c r="C88">
        <v>0.46135798757012297</v>
      </c>
      <c r="D88">
        <v>0.38989591404592999</v>
      </c>
      <c r="E88">
        <v>0.31047057569809899</v>
      </c>
      <c r="F88">
        <v>1.210824935489E-8</v>
      </c>
      <c r="G88">
        <v>0.195107195339841</v>
      </c>
      <c r="H88">
        <v>0.35960059344553602</v>
      </c>
      <c r="I88">
        <v>1.2112882975509999E-8</v>
      </c>
      <c r="J88">
        <v>1.4578777570250001E-8</v>
      </c>
      <c r="L88">
        <v>0.52407934851304105</v>
      </c>
      <c r="M88">
        <v>0.33377040181688022</v>
      </c>
      <c r="N88">
        <v>0.50168790446783351</v>
      </c>
      <c r="O88">
        <v>0.26203967962030389</v>
      </c>
      <c r="P88">
        <v>0.31047057569809899</v>
      </c>
      <c r="Q88">
        <v>0.37460635292594902</v>
      </c>
      <c r="R88">
        <v>1.4470721297646645E-8</v>
      </c>
      <c r="S88">
        <v>0.35960059344553569</v>
      </c>
      <c r="T88">
        <v>0.43477745624560771</v>
      </c>
      <c r="U88">
        <v>1.448000306193047E-8</v>
      </c>
      <c r="W88">
        <f t="shared" si="11"/>
        <v>9.9920072216264089E-16</v>
      </c>
      <c r="X88">
        <f t="shared" si="12"/>
        <v>-6.3621984562011236E-2</v>
      </c>
      <c r="Y88">
        <f t="shared" si="13"/>
        <v>-4.0329916897710538E-2</v>
      </c>
      <c r="Z88">
        <f t="shared" si="14"/>
        <v>0.1278562344256261</v>
      </c>
      <c r="AA88">
        <f t="shared" si="15"/>
        <v>0</v>
      </c>
      <c r="AB88">
        <f t="shared" si="16"/>
        <v>-0.37460634081769967</v>
      </c>
      <c r="AC88">
        <f t="shared" si="17"/>
        <v>0.19510718086911971</v>
      </c>
      <c r="AD88">
        <f t="shared" si="18"/>
        <v>0</v>
      </c>
      <c r="AE88">
        <f t="shared" si="19"/>
        <v>-0.43477744413272473</v>
      </c>
      <c r="AF88">
        <f t="shared" si="20"/>
        <v>9.8774508319530154E-11</v>
      </c>
    </row>
    <row r="89" spans="1:32" x14ac:dyDescent="0.25">
      <c r="A89">
        <v>0.52407934851304205</v>
      </c>
      <c r="B89">
        <v>0.27014841725486899</v>
      </c>
      <c r="C89">
        <v>0.46135798757012297</v>
      </c>
      <c r="D89">
        <v>0.38989591404592999</v>
      </c>
      <c r="E89">
        <v>0.31047057569809899</v>
      </c>
      <c r="F89">
        <v>0.375925514791008</v>
      </c>
      <c r="G89">
        <v>0.35345381974756301</v>
      </c>
      <c r="H89">
        <v>0.35960059344553602</v>
      </c>
      <c r="I89">
        <v>0.435656203847954</v>
      </c>
      <c r="J89">
        <v>0.52436453767768498</v>
      </c>
      <c r="L89">
        <v>0.52407934851304105</v>
      </c>
      <c r="M89">
        <v>0.27014841846884474</v>
      </c>
      <c r="N89">
        <v>0.50168790446783351</v>
      </c>
      <c r="O89">
        <v>0.26203967962030389</v>
      </c>
      <c r="P89">
        <v>0.31047057569809899</v>
      </c>
      <c r="Q89">
        <v>1.2065760244224201E-8</v>
      </c>
      <c r="R89">
        <v>1.4470721297646645E-8</v>
      </c>
      <c r="S89">
        <v>0.35960059344553569</v>
      </c>
      <c r="T89">
        <v>1.208278060247112E-8</v>
      </c>
      <c r="U89">
        <v>1.448000306193047E-8</v>
      </c>
      <c r="W89">
        <f t="shared" si="11"/>
        <v>9.9920072216264089E-16</v>
      </c>
      <c r="X89">
        <f t="shared" si="12"/>
        <v>-1.2139757532558804E-9</v>
      </c>
      <c r="Y89">
        <f t="shared" si="13"/>
        <v>-4.0329916897710538E-2</v>
      </c>
      <c r="Z89">
        <f t="shared" si="14"/>
        <v>0.1278562344256261</v>
      </c>
      <c r="AA89">
        <f t="shared" si="15"/>
        <v>0</v>
      </c>
      <c r="AB89">
        <f t="shared" si="16"/>
        <v>0.37592550272524777</v>
      </c>
      <c r="AC89">
        <f t="shared" si="17"/>
        <v>0.35345380527684173</v>
      </c>
      <c r="AD89">
        <f t="shared" si="18"/>
        <v>0</v>
      </c>
      <c r="AE89">
        <f t="shared" si="19"/>
        <v>0.4356561917651734</v>
      </c>
      <c r="AF89">
        <f t="shared" si="20"/>
        <v>0.5243645231976819</v>
      </c>
    </row>
    <row r="90" spans="1:32" x14ac:dyDescent="0.25">
      <c r="A90">
        <v>0.52407934851304205</v>
      </c>
      <c r="B90">
        <v>0.27014841725486899</v>
      </c>
      <c r="C90">
        <v>0.46135798757012297</v>
      </c>
      <c r="D90">
        <v>0.38989591404592999</v>
      </c>
      <c r="E90">
        <v>0.31047057569809899</v>
      </c>
      <c r="F90">
        <v>0.375925514791008</v>
      </c>
      <c r="G90">
        <v>0.35345381974756301</v>
      </c>
      <c r="H90">
        <v>0.35960059344553602</v>
      </c>
      <c r="I90">
        <v>0.435656203847954</v>
      </c>
      <c r="J90">
        <v>0.52436453767768498</v>
      </c>
      <c r="L90">
        <v>0.52407934851304105</v>
      </c>
      <c r="M90">
        <v>0.33377040181688022</v>
      </c>
      <c r="N90">
        <v>0.50168790446783351</v>
      </c>
      <c r="O90">
        <v>0.26203967962030389</v>
      </c>
      <c r="P90">
        <v>0.31047057569809899</v>
      </c>
      <c r="Q90">
        <v>0.37460635292594902</v>
      </c>
      <c r="R90">
        <v>0.65037348601496192</v>
      </c>
      <c r="S90">
        <v>0.35960059344553569</v>
      </c>
      <c r="T90">
        <v>0.43477745624560771</v>
      </c>
      <c r="U90">
        <v>0.72800787625820695</v>
      </c>
      <c r="W90">
        <f t="shared" si="11"/>
        <v>9.9920072216264089E-16</v>
      </c>
      <c r="X90">
        <f t="shared" si="12"/>
        <v>-6.3621984562011236E-2</v>
      </c>
      <c r="Y90">
        <f t="shared" si="13"/>
        <v>-4.0329916897710538E-2</v>
      </c>
      <c r="Z90">
        <f t="shared" si="14"/>
        <v>0.1278562344256261</v>
      </c>
      <c r="AA90">
        <f t="shared" si="15"/>
        <v>0</v>
      </c>
      <c r="AB90">
        <f t="shared" si="16"/>
        <v>1.319161865058982E-3</v>
      </c>
      <c r="AC90">
        <f t="shared" si="17"/>
        <v>-0.29691966626739891</v>
      </c>
      <c r="AD90">
        <f t="shared" si="18"/>
        <v>0</v>
      </c>
      <c r="AE90">
        <f t="shared" si="19"/>
        <v>8.7874760234629701E-4</v>
      </c>
      <c r="AF90">
        <f t="shared" si="20"/>
        <v>-0.20364333858052197</v>
      </c>
    </row>
    <row r="91" spans="1:32" x14ac:dyDescent="0.25">
      <c r="A91">
        <v>0.39318506380357099</v>
      </c>
      <c r="B91">
        <v>0.27014841725486899</v>
      </c>
      <c r="C91">
        <v>0.36712890256841701</v>
      </c>
      <c r="D91">
        <v>0.34034749970136102</v>
      </c>
      <c r="E91">
        <v>0.31047057569809899</v>
      </c>
      <c r="F91">
        <v>0.375925514791008</v>
      </c>
      <c r="G91">
        <v>0.35345381974756301</v>
      </c>
      <c r="H91">
        <v>0.32949490796235698</v>
      </c>
      <c r="I91">
        <v>0.39914283771932002</v>
      </c>
      <c r="J91">
        <v>0.48040621384870003</v>
      </c>
      <c r="L91">
        <v>0.39318506380356999</v>
      </c>
      <c r="M91">
        <v>0.31788014744095472</v>
      </c>
      <c r="N91">
        <v>0.38388304822930952</v>
      </c>
      <c r="O91">
        <v>0.19659253726556833</v>
      </c>
      <c r="P91">
        <v>0.31047057569809899</v>
      </c>
      <c r="Q91">
        <v>0.37460635292594902</v>
      </c>
      <c r="R91">
        <v>0.52714417101779176</v>
      </c>
      <c r="S91">
        <v>0.32949490796235731</v>
      </c>
      <c r="T91">
        <v>0.39822987118097902</v>
      </c>
      <c r="U91">
        <v>0.55738267087750981</v>
      </c>
      <c r="W91">
        <f t="shared" si="11"/>
        <v>9.9920072216264089E-16</v>
      </c>
      <c r="X91">
        <f t="shared" si="12"/>
        <v>-4.773173018608573E-2</v>
      </c>
      <c r="Y91">
        <f t="shared" si="13"/>
        <v>-1.6754145660892505E-2</v>
      </c>
      <c r="Z91">
        <f t="shared" si="14"/>
        <v>0.14375496243579269</v>
      </c>
      <c r="AA91">
        <f t="shared" si="15"/>
        <v>0</v>
      </c>
      <c r="AB91">
        <f t="shared" si="16"/>
        <v>1.319161865058982E-3</v>
      </c>
      <c r="AC91">
        <f t="shared" si="17"/>
        <v>-0.17369035127022875</v>
      </c>
      <c r="AD91">
        <f t="shared" si="18"/>
        <v>0</v>
      </c>
      <c r="AE91">
        <f t="shared" si="19"/>
        <v>9.1296653834099795E-4</v>
      </c>
      <c r="AF91">
        <f t="shared" si="20"/>
        <v>-7.6976457028809786E-2</v>
      </c>
    </row>
    <row r="92" spans="1:32" x14ac:dyDescent="0.25">
      <c r="A92">
        <v>0.39318506380357099</v>
      </c>
      <c r="B92">
        <v>0.27014841725486899</v>
      </c>
      <c r="C92">
        <v>0.36712890256841701</v>
      </c>
      <c r="D92">
        <v>0.34034749970136102</v>
      </c>
      <c r="E92">
        <v>0.31047057569809899</v>
      </c>
      <c r="F92">
        <v>0.375925514791008</v>
      </c>
      <c r="G92">
        <v>0.35345381974756301</v>
      </c>
      <c r="H92">
        <v>0.32949490796235698</v>
      </c>
      <c r="I92">
        <v>0.39914283771932002</v>
      </c>
      <c r="J92">
        <v>0.48040621384870003</v>
      </c>
      <c r="L92">
        <v>0.39318506380356999</v>
      </c>
      <c r="M92">
        <v>0.31788014744095472</v>
      </c>
      <c r="N92">
        <v>0.38388304822930952</v>
      </c>
      <c r="O92">
        <v>0.19659253726556833</v>
      </c>
      <c r="P92">
        <v>0.31047057569809899</v>
      </c>
      <c r="Q92">
        <v>0.37460635292594902</v>
      </c>
      <c r="R92">
        <v>0.52714417101779176</v>
      </c>
      <c r="S92">
        <v>0.32949490796235731</v>
      </c>
      <c r="T92">
        <v>0.39822987118097902</v>
      </c>
      <c r="U92">
        <v>0.55738267087750981</v>
      </c>
      <c r="W92">
        <f t="shared" si="11"/>
        <v>9.9920072216264089E-16</v>
      </c>
      <c r="X92">
        <f t="shared" si="12"/>
        <v>-4.773173018608573E-2</v>
      </c>
      <c r="Y92">
        <f t="shared" si="13"/>
        <v>-1.6754145660892505E-2</v>
      </c>
      <c r="Z92">
        <f t="shared" si="14"/>
        <v>0.14375496243579269</v>
      </c>
      <c r="AA92">
        <f t="shared" si="15"/>
        <v>0</v>
      </c>
      <c r="AB92">
        <f t="shared" si="16"/>
        <v>1.319161865058982E-3</v>
      </c>
      <c r="AC92">
        <f t="shared" si="17"/>
        <v>-0.17369035127022875</v>
      </c>
      <c r="AD92">
        <f t="shared" si="18"/>
        <v>0</v>
      </c>
      <c r="AE92">
        <f t="shared" si="19"/>
        <v>9.1296653834099795E-4</v>
      </c>
      <c r="AF92">
        <f t="shared" si="20"/>
        <v>-7.6976457028809786E-2</v>
      </c>
    </row>
    <row r="93" spans="1:32" x14ac:dyDescent="0.25">
      <c r="A93">
        <v>0.39318506380357099</v>
      </c>
      <c r="B93">
        <v>0.25467185177454499</v>
      </c>
      <c r="C93">
        <v>0.36231202674304802</v>
      </c>
      <c r="D93">
        <v>0.34034749970136102</v>
      </c>
      <c r="E93">
        <v>0.279263555760284</v>
      </c>
      <c r="F93">
        <v>0.33813927688798801</v>
      </c>
      <c r="G93">
        <v>0.32636005305653398</v>
      </c>
      <c r="H93">
        <v>0.30546550261024003</v>
      </c>
      <c r="I93">
        <v>0.37004743453399402</v>
      </c>
      <c r="J93">
        <v>0.44539047005828297</v>
      </c>
      <c r="L93">
        <v>0.39318506380356999</v>
      </c>
      <c r="M93">
        <v>0.30240358196063044</v>
      </c>
      <c r="N93">
        <v>0.38216342984260676</v>
      </c>
      <c r="O93">
        <v>0.19659253726556833</v>
      </c>
      <c r="P93">
        <v>0.279263555760284</v>
      </c>
      <c r="Q93">
        <v>0.33695271087530998</v>
      </c>
      <c r="R93">
        <v>0.51136494665051346</v>
      </c>
      <c r="S93">
        <v>0.3054655026102398</v>
      </c>
      <c r="T93">
        <v>0.36923656680198697</v>
      </c>
      <c r="U93">
        <v>0.55287432105828749</v>
      </c>
      <c r="W93">
        <f t="shared" si="11"/>
        <v>9.9920072216264089E-16</v>
      </c>
      <c r="X93">
        <f t="shared" si="12"/>
        <v>-4.7731730186085453E-2</v>
      </c>
      <c r="Y93">
        <f t="shared" si="13"/>
        <v>-1.985140309955874E-2</v>
      </c>
      <c r="Z93">
        <f t="shared" si="14"/>
        <v>0.14375496243579269</v>
      </c>
      <c r="AA93">
        <f t="shared" si="15"/>
        <v>0</v>
      </c>
      <c r="AB93">
        <f t="shared" si="16"/>
        <v>1.1865660126780253E-3</v>
      </c>
      <c r="AC93">
        <f t="shared" si="17"/>
        <v>-0.18500489359397948</v>
      </c>
      <c r="AD93">
        <f t="shared" si="18"/>
        <v>0</v>
      </c>
      <c r="AE93">
        <f t="shared" si="19"/>
        <v>8.1086773200705897E-4</v>
      </c>
      <c r="AF93">
        <f t="shared" si="20"/>
        <v>-0.10748385100000452</v>
      </c>
    </row>
    <row r="94" spans="1:32" x14ac:dyDescent="0.25">
      <c r="A94">
        <v>0.39318506380357099</v>
      </c>
      <c r="B94">
        <v>0.25467185177454499</v>
      </c>
      <c r="C94">
        <v>0.36231202674304802</v>
      </c>
      <c r="D94">
        <v>0.34034749970136102</v>
      </c>
      <c r="E94">
        <v>0.279263555760284</v>
      </c>
      <c r="F94">
        <v>0.33813927688798801</v>
      </c>
      <c r="G94">
        <v>0.18392967582627401</v>
      </c>
      <c r="H94">
        <v>0.30546550261024003</v>
      </c>
      <c r="I94">
        <v>0.37004743453399402</v>
      </c>
      <c r="J94">
        <v>1.4578777570250001E-8</v>
      </c>
      <c r="L94">
        <v>0.39318506380356999</v>
      </c>
      <c r="M94">
        <v>0.30240358196063044</v>
      </c>
      <c r="N94">
        <v>0.38216342984260676</v>
      </c>
      <c r="O94">
        <v>0.19659253726556833</v>
      </c>
      <c r="P94">
        <v>0.279263555760284</v>
      </c>
      <c r="Q94">
        <v>0.33695271087530998</v>
      </c>
      <c r="R94">
        <v>0.51136494665051346</v>
      </c>
      <c r="S94">
        <v>0.3054655026102398</v>
      </c>
      <c r="T94">
        <v>0.36923656680198697</v>
      </c>
      <c r="U94">
        <v>0.55287432105828749</v>
      </c>
      <c r="W94">
        <f t="shared" si="11"/>
        <v>9.9920072216264089E-16</v>
      </c>
      <c r="X94">
        <f t="shared" si="12"/>
        <v>-4.7731730186085453E-2</v>
      </c>
      <c r="Y94">
        <f t="shared" si="13"/>
        <v>-1.985140309955874E-2</v>
      </c>
      <c r="Z94">
        <f t="shared" si="14"/>
        <v>0.14375496243579269</v>
      </c>
      <c r="AA94">
        <f t="shared" si="15"/>
        <v>0</v>
      </c>
      <c r="AB94">
        <f t="shared" si="16"/>
        <v>1.1865660126780253E-3</v>
      </c>
      <c r="AC94">
        <f t="shared" si="17"/>
        <v>-0.32743527082423945</v>
      </c>
      <c r="AD94">
        <f t="shared" si="18"/>
        <v>0</v>
      </c>
      <c r="AE94">
        <f t="shared" si="19"/>
        <v>8.1086773200705897E-4</v>
      </c>
      <c r="AF94">
        <f t="shared" si="20"/>
        <v>-0.55287430647950997</v>
      </c>
    </row>
    <row r="95" spans="1:32" x14ac:dyDescent="0.25">
      <c r="A95">
        <v>0.39318506380357099</v>
      </c>
      <c r="B95">
        <v>0.25467185177454499</v>
      </c>
      <c r="C95">
        <v>0.36231202674304802</v>
      </c>
      <c r="D95">
        <v>0.34034749970136102</v>
      </c>
      <c r="E95">
        <v>0.279263555760284</v>
      </c>
      <c r="F95">
        <v>1.210824935489E-8</v>
      </c>
      <c r="G95">
        <v>0.18392967582627401</v>
      </c>
      <c r="H95">
        <v>0.30546550261024003</v>
      </c>
      <c r="I95">
        <v>1.2112882975509999E-8</v>
      </c>
      <c r="J95">
        <v>1.4578777570250001E-8</v>
      </c>
      <c r="L95">
        <v>0.39318506380356999</v>
      </c>
      <c r="M95">
        <v>0.30240358196063044</v>
      </c>
      <c r="N95">
        <v>0.38216342984260676</v>
      </c>
      <c r="O95">
        <v>0.19659253726556833</v>
      </c>
      <c r="P95">
        <v>0.279263555760284</v>
      </c>
      <c r="Q95">
        <v>0.33695271087530998</v>
      </c>
      <c r="R95">
        <v>1.4470721297646645E-8</v>
      </c>
      <c r="S95">
        <v>0.3054655026102398</v>
      </c>
      <c r="T95">
        <v>0.36923656680198697</v>
      </c>
      <c r="U95">
        <v>1.448000306193047E-8</v>
      </c>
      <c r="W95">
        <f t="shared" si="11"/>
        <v>9.9920072216264089E-16</v>
      </c>
      <c r="X95">
        <f t="shared" si="12"/>
        <v>-4.7731730186085453E-2</v>
      </c>
      <c r="Y95">
        <f t="shared" si="13"/>
        <v>-1.985140309955874E-2</v>
      </c>
      <c r="Z95">
        <f t="shared" si="14"/>
        <v>0.14375496243579269</v>
      </c>
      <c r="AA95">
        <f t="shared" si="15"/>
        <v>0</v>
      </c>
      <c r="AB95">
        <f t="shared" si="16"/>
        <v>-0.33695269876706063</v>
      </c>
      <c r="AC95">
        <f t="shared" si="17"/>
        <v>0.18392966135555272</v>
      </c>
      <c r="AD95">
        <f t="shared" si="18"/>
        <v>0</v>
      </c>
      <c r="AE95">
        <f t="shared" si="19"/>
        <v>-0.36923655468910399</v>
      </c>
      <c r="AF95">
        <f t="shared" si="20"/>
        <v>9.8774508319530154E-11</v>
      </c>
    </row>
    <row r="96" spans="1:32" x14ac:dyDescent="0.25">
      <c r="A96">
        <v>0.39318506380357099</v>
      </c>
      <c r="B96">
        <v>0.25467185177454499</v>
      </c>
      <c r="C96">
        <v>0.36231202674304802</v>
      </c>
      <c r="D96">
        <v>0.34034749970136102</v>
      </c>
      <c r="E96">
        <v>0.279263555760284</v>
      </c>
      <c r="F96">
        <v>0.33813927688798801</v>
      </c>
      <c r="G96">
        <v>0.32636005305653398</v>
      </c>
      <c r="H96">
        <v>0.30546550261024003</v>
      </c>
      <c r="I96">
        <v>0.37004743453399402</v>
      </c>
      <c r="J96">
        <v>0.44539047005828297</v>
      </c>
      <c r="L96">
        <v>0.39318506380356999</v>
      </c>
      <c r="M96">
        <v>0.25467185298852041</v>
      </c>
      <c r="N96">
        <v>0.38216342984260676</v>
      </c>
      <c r="O96">
        <v>0.19659253726556833</v>
      </c>
      <c r="P96">
        <v>0.279263555760284</v>
      </c>
      <c r="Q96">
        <v>1.2065760244224201E-8</v>
      </c>
      <c r="R96">
        <v>1.4470721297646645E-8</v>
      </c>
      <c r="S96">
        <v>0.3054655026102398</v>
      </c>
      <c r="T96">
        <v>1.208278060247112E-8</v>
      </c>
      <c r="U96">
        <v>1.448000306193047E-8</v>
      </c>
      <c r="W96">
        <f t="shared" si="11"/>
        <v>9.9920072216264089E-16</v>
      </c>
      <c r="X96">
        <f t="shared" si="12"/>
        <v>-1.213975420188973E-9</v>
      </c>
      <c r="Y96">
        <f t="shared" si="13"/>
        <v>-1.985140309955874E-2</v>
      </c>
      <c r="Z96">
        <f t="shared" si="14"/>
        <v>0.14375496243579269</v>
      </c>
      <c r="AA96">
        <f t="shared" si="15"/>
        <v>0</v>
      </c>
      <c r="AB96">
        <f t="shared" si="16"/>
        <v>0.33813926482222778</v>
      </c>
      <c r="AC96">
        <f t="shared" si="17"/>
        <v>0.3263600385858127</v>
      </c>
      <c r="AD96">
        <f t="shared" si="18"/>
        <v>0</v>
      </c>
      <c r="AE96">
        <f t="shared" si="19"/>
        <v>0.37004742245121341</v>
      </c>
      <c r="AF96">
        <f t="shared" si="20"/>
        <v>0.44539045557827989</v>
      </c>
    </row>
    <row r="97" spans="1:32" x14ac:dyDescent="0.25">
      <c r="A97">
        <v>0.390573830271569</v>
      </c>
      <c r="B97">
        <v>0.25467185177454499</v>
      </c>
      <c r="C97">
        <v>0.360432233847641</v>
      </c>
      <c r="D97">
        <v>0.33687752713981201</v>
      </c>
      <c r="E97">
        <v>0.279263555760284</v>
      </c>
      <c r="F97">
        <v>0.33813927688798801</v>
      </c>
      <c r="G97">
        <v>0.32636005305653398</v>
      </c>
      <c r="H97">
        <v>0.30486491889787998</v>
      </c>
      <c r="I97">
        <v>0.36931902285266699</v>
      </c>
      <c r="J97">
        <v>0.44451353758222001</v>
      </c>
      <c r="L97">
        <v>0.390573830271568</v>
      </c>
      <c r="M97">
        <v>0.302086584429756</v>
      </c>
      <c r="N97">
        <v>0.37981331966380505</v>
      </c>
      <c r="O97">
        <v>0.19528692049956733</v>
      </c>
      <c r="P97">
        <v>0.279263555760284</v>
      </c>
      <c r="Q97">
        <v>0.33695271087530998</v>
      </c>
      <c r="R97">
        <v>0.50890662297228351</v>
      </c>
      <c r="S97">
        <v>0.30486491889787937</v>
      </c>
      <c r="T97">
        <v>0.36850747248097587</v>
      </c>
      <c r="U97">
        <v>0.54947048827304612</v>
      </c>
      <c r="W97">
        <f t="shared" si="11"/>
        <v>9.9920072216264089E-16</v>
      </c>
      <c r="X97">
        <f t="shared" si="12"/>
        <v>-4.7414732655211012E-2</v>
      </c>
      <c r="Y97">
        <f t="shared" si="13"/>
        <v>-1.9381085816164045E-2</v>
      </c>
      <c r="Z97">
        <f t="shared" si="14"/>
        <v>0.14159060664024467</v>
      </c>
      <c r="AA97">
        <f t="shared" si="15"/>
        <v>0</v>
      </c>
      <c r="AB97">
        <f t="shared" si="16"/>
        <v>1.1865660126780253E-3</v>
      </c>
      <c r="AC97">
        <f t="shared" si="17"/>
        <v>-0.18254656991574952</v>
      </c>
      <c r="AD97">
        <f t="shared" si="18"/>
        <v>6.106226635438361E-16</v>
      </c>
      <c r="AE97">
        <f t="shared" si="19"/>
        <v>8.1155037169111655E-4</v>
      </c>
      <c r="AF97">
        <f t="shared" si="20"/>
        <v>-0.10495695069082611</v>
      </c>
    </row>
    <row r="98" spans="1:32" x14ac:dyDescent="0.25">
      <c r="A98">
        <v>0.390573830271569</v>
      </c>
      <c r="B98">
        <v>0.25467185177454499</v>
      </c>
      <c r="C98">
        <v>0.360432233847641</v>
      </c>
      <c r="D98">
        <v>0.33687752713981201</v>
      </c>
      <c r="E98">
        <v>0.279263555760284</v>
      </c>
      <c r="F98">
        <v>0.33813927688798801</v>
      </c>
      <c r="G98">
        <v>0.32636005305653398</v>
      </c>
      <c r="H98">
        <v>0.30486491889787998</v>
      </c>
      <c r="I98">
        <v>0.36931902285266699</v>
      </c>
      <c r="J98">
        <v>0.44451353758222001</v>
      </c>
      <c r="L98">
        <v>0.390573830271568</v>
      </c>
      <c r="M98">
        <v>0.302086584429756</v>
      </c>
      <c r="N98">
        <v>0.37981331966380505</v>
      </c>
      <c r="O98">
        <v>0.19528692049956733</v>
      </c>
      <c r="P98">
        <v>0.279263555760284</v>
      </c>
      <c r="Q98">
        <v>0.33695271087530998</v>
      </c>
      <c r="R98">
        <v>0.50890662297228351</v>
      </c>
      <c r="S98">
        <v>0.30486491889787937</v>
      </c>
      <c r="T98">
        <v>0.36850747248097587</v>
      </c>
      <c r="U98">
        <v>0.54947048827304612</v>
      </c>
      <c r="W98">
        <f t="shared" si="11"/>
        <v>9.9920072216264089E-16</v>
      </c>
      <c r="X98">
        <f t="shared" si="12"/>
        <v>-4.7414732655211012E-2</v>
      </c>
      <c r="Y98">
        <f t="shared" si="13"/>
        <v>-1.9381085816164045E-2</v>
      </c>
      <c r="Z98">
        <f t="shared" si="14"/>
        <v>0.14159060664024467</v>
      </c>
      <c r="AA98">
        <f t="shared" si="15"/>
        <v>0</v>
      </c>
      <c r="AB98">
        <f t="shared" si="16"/>
        <v>1.1865660126780253E-3</v>
      </c>
      <c r="AC98">
        <f t="shared" si="17"/>
        <v>-0.18254656991574952</v>
      </c>
      <c r="AD98">
        <f t="shared" si="18"/>
        <v>6.106226635438361E-16</v>
      </c>
      <c r="AE98">
        <f t="shared" si="19"/>
        <v>8.1155037169111655E-4</v>
      </c>
      <c r="AF98">
        <f t="shared" si="20"/>
        <v>-0.10495695069082611</v>
      </c>
    </row>
    <row r="99" spans="1:32" x14ac:dyDescent="0.25">
      <c r="A99">
        <v>0.390573830271569</v>
      </c>
      <c r="B99">
        <v>0.25467185177454499</v>
      </c>
      <c r="C99">
        <v>0.360432233847641</v>
      </c>
      <c r="D99">
        <v>0.33687752713981201</v>
      </c>
      <c r="E99">
        <v>0.279263555760284</v>
      </c>
      <c r="F99">
        <v>0.33813927688798801</v>
      </c>
      <c r="G99">
        <v>0.32636005305653398</v>
      </c>
      <c r="H99">
        <v>0.30486491889787998</v>
      </c>
      <c r="I99">
        <v>0.36931902285266699</v>
      </c>
      <c r="J99">
        <v>0.44451353758222001</v>
      </c>
      <c r="L99">
        <v>0.390573830271568</v>
      </c>
      <c r="M99">
        <v>0.302086584429756</v>
      </c>
      <c r="N99">
        <v>0.37981331966380505</v>
      </c>
      <c r="O99">
        <v>0.19528692049956733</v>
      </c>
      <c r="P99">
        <v>0.279263555760284</v>
      </c>
      <c r="Q99">
        <v>0.33695271087530998</v>
      </c>
      <c r="R99">
        <v>0.50890662297228351</v>
      </c>
      <c r="S99">
        <v>0.30486491889787937</v>
      </c>
      <c r="T99">
        <v>0.36850747248097587</v>
      </c>
      <c r="U99">
        <v>0.54947048827304612</v>
      </c>
      <c r="W99">
        <f t="shared" si="11"/>
        <v>9.9920072216264089E-16</v>
      </c>
      <c r="X99">
        <f t="shared" si="12"/>
        <v>-4.7414732655211012E-2</v>
      </c>
      <c r="Y99">
        <f t="shared" si="13"/>
        <v>-1.9381085816164045E-2</v>
      </c>
      <c r="Z99">
        <f t="shared" si="14"/>
        <v>0.14159060664024467</v>
      </c>
      <c r="AA99">
        <f t="shared" si="15"/>
        <v>0</v>
      </c>
      <c r="AB99">
        <f t="shared" si="16"/>
        <v>1.1865660126780253E-3</v>
      </c>
      <c r="AC99">
        <f t="shared" si="17"/>
        <v>-0.18254656991574952</v>
      </c>
      <c r="AD99">
        <f t="shared" si="18"/>
        <v>6.106226635438361E-16</v>
      </c>
      <c r="AE99">
        <f t="shared" si="19"/>
        <v>8.1155037169111655E-4</v>
      </c>
      <c r="AF99">
        <f t="shared" si="20"/>
        <v>-0.10495695069082611</v>
      </c>
    </row>
    <row r="100" spans="1:32" x14ac:dyDescent="0.25">
      <c r="A100">
        <v>0.390573830271569</v>
      </c>
      <c r="B100">
        <v>0.25467185177454499</v>
      </c>
      <c r="C100">
        <v>0.360432233847641</v>
      </c>
      <c r="D100">
        <v>0.33687752713981201</v>
      </c>
      <c r="E100">
        <v>0.279263555760284</v>
      </c>
      <c r="F100">
        <v>0.33813927688798801</v>
      </c>
      <c r="G100">
        <v>0.32636005305653398</v>
      </c>
      <c r="H100">
        <v>0.30486491889787998</v>
      </c>
      <c r="I100">
        <v>0.36931902285266699</v>
      </c>
      <c r="J100">
        <v>0.44451353758222001</v>
      </c>
      <c r="L100">
        <v>0.390573830271568</v>
      </c>
      <c r="M100">
        <v>0.302086584429756</v>
      </c>
      <c r="N100">
        <v>0.37981331966380505</v>
      </c>
      <c r="O100">
        <v>0.19528692049956733</v>
      </c>
      <c r="P100">
        <v>0.279263555760284</v>
      </c>
      <c r="Q100">
        <v>0.33695271087530998</v>
      </c>
      <c r="R100">
        <v>0.50890662297228351</v>
      </c>
      <c r="S100">
        <v>0.30486491889787937</v>
      </c>
      <c r="T100">
        <v>0.36850747248097587</v>
      </c>
      <c r="U100">
        <v>0.54947048827304612</v>
      </c>
      <c r="W100">
        <f t="shared" si="11"/>
        <v>9.9920072216264089E-16</v>
      </c>
      <c r="X100">
        <f t="shared" si="12"/>
        <v>-4.7414732655211012E-2</v>
      </c>
      <c r="Y100">
        <f t="shared" si="13"/>
        <v>-1.9381085816164045E-2</v>
      </c>
      <c r="Z100">
        <f t="shared" si="14"/>
        <v>0.14159060664024467</v>
      </c>
      <c r="AA100">
        <f t="shared" si="15"/>
        <v>0</v>
      </c>
      <c r="AB100">
        <f t="shared" si="16"/>
        <v>1.1865660126780253E-3</v>
      </c>
      <c r="AC100">
        <f t="shared" si="17"/>
        <v>-0.18254656991574952</v>
      </c>
      <c r="AD100">
        <f t="shared" si="18"/>
        <v>6.106226635438361E-16</v>
      </c>
      <c r="AE100">
        <f t="shared" si="19"/>
        <v>8.1155037169111655E-4</v>
      </c>
      <c r="AF100">
        <f t="shared" si="20"/>
        <v>-0.10495695069082611</v>
      </c>
    </row>
    <row r="101" spans="1:32" x14ac:dyDescent="0.25">
      <c r="A101">
        <v>0.390573830271569</v>
      </c>
      <c r="B101">
        <v>0.25467185177454499</v>
      </c>
      <c r="C101">
        <v>0.360432233847641</v>
      </c>
      <c r="D101">
        <v>0.33687752713981201</v>
      </c>
      <c r="E101">
        <v>0.279263555760284</v>
      </c>
      <c r="F101">
        <v>0.33813927688798801</v>
      </c>
      <c r="G101">
        <v>0.18392967582627401</v>
      </c>
      <c r="H101">
        <v>0.30486491889787998</v>
      </c>
      <c r="I101">
        <v>0.36931902285266699</v>
      </c>
      <c r="J101">
        <v>1.4578777570250001E-8</v>
      </c>
      <c r="L101">
        <v>0.390573830271568</v>
      </c>
      <c r="M101">
        <v>0.302086584429756</v>
      </c>
      <c r="N101">
        <v>0.37981331966380505</v>
      </c>
      <c r="O101">
        <v>0.19528692049956733</v>
      </c>
      <c r="P101">
        <v>0.279263555760284</v>
      </c>
      <c r="Q101">
        <v>0.33695271087530998</v>
      </c>
      <c r="R101">
        <v>0.50890662297228351</v>
      </c>
      <c r="S101">
        <v>0.30486491889787937</v>
      </c>
      <c r="T101">
        <v>0.36850747248097587</v>
      </c>
      <c r="U101">
        <v>0.54947048827304612</v>
      </c>
      <c r="W101">
        <f t="shared" si="11"/>
        <v>9.9920072216264089E-16</v>
      </c>
      <c r="X101">
        <f t="shared" si="12"/>
        <v>-4.7414732655211012E-2</v>
      </c>
      <c r="Y101">
        <f t="shared" si="13"/>
        <v>-1.9381085816164045E-2</v>
      </c>
      <c r="Z101">
        <f t="shared" si="14"/>
        <v>0.14159060664024467</v>
      </c>
      <c r="AA101">
        <f t="shared" si="15"/>
        <v>0</v>
      </c>
      <c r="AB101">
        <f t="shared" si="16"/>
        <v>1.1865660126780253E-3</v>
      </c>
      <c r="AC101">
        <f t="shared" si="17"/>
        <v>-0.3249769471460095</v>
      </c>
      <c r="AD101">
        <f t="shared" si="18"/>
        <v>6.106226635438361E-16</v>
      </c>
      <c r="AE101">
        <f t="shared" si="19"/>
        <v>8.1155037169111655E-4</v>
      </c>
      <c r="AF101">
        <f t="shared" si="20"/>
        <v>-0.5494704736942686</v>
      </c>
    </row>
    <row r="102" spans="1:32" x14ac:dyDescent="0.25">
      <c r="A102">
        <v>0.390573830271569</v>
      </c>
      <c r="B102">
        <v>0.25467185177454499</v>
      </c>
      <c r="C102">
        <v>0.360432233847641</v>
      </c>
      <c r="D102">
        <v>0.33687752713981201</v>
      </c>
      <c r="E102">
        <v>0.279263555760284</v>
      </c>
      <c r="F102">
        <v>1.210824935489E-8</v>
      </c>
      <c r="G102">
        <v>0.18392967582627401</v>
      </c>
      <c r="H102">
        <v>0.30486491889787998</v>
      </c>
      <c r="I102">
        <v>1.2112882975509999E-8</v>
      </c>
      <c r="J102">
        <v>1.4578777570250001E-8</v>
      </c>
      <c r="L102">
        <v>0.390573830271568</v>
      </c>
      <c r="M102">
        <v>0.302086584429756</v>
      </c>
      <c r="N102">
        <v>0.37981331966380505</v>
      </c>
      <c r="O102">
        <v>0.19528692049956733</v>
      </c>
      <c r="P102">
        <v>0.279263555760284</v>
      </c>
      <c r="Q102">
        <v>0.33695271087530998</v>
      </c>
      <c r="R102">
        <v>1.4470721297646645E-8</v>
      </c>
      <c r="S102">
        <v>0.30486491889787937</v>
      </c>
      <c r="T102">
        <v>0.36850747248097587</v>
      </c>
      <c r="U102">
        <v>1.448000306193047E-8</v>
      </c>
      <c r="W102">
        <f t="shared" si="11"/>
        <v>9.9920072216264089E-16</v>
      </c>
      <c r="X102">
        <f t="shared" si="12"/>
        <v>-4.7414732655211012E-2</v>
      </c>
      <c r="Y102">
        <f t="shared" si="13"/>
        <v>-1.9381085816164045E-2</v>
      </c>
      <c r="Z102">
        <f t="shared" si="14"/>
        <v>0.14159060664024467</v>
      </c>
      <c r="AA102">
        <f t="shared" si="15"/>
        <v>0</v>
      </c>
      <c r="AB102">
        <f t="shared" si="16"/>
        <v>-0.33695269876706063</v>
      </c>
      <c r="AC102">
        <f t="shared" si="17"/>
        <v>0.18392966135555272</v>
      </c>
      <c r="AD102">
        <f t="shared" si="18"/>
        <v>6.106226635438361E-16</v>
      </c>
      <c r="AE102">
        <f t="shared" si="19"/>
        <v>-0.3685074603680929</v>
      </c>
      <c r="AF102">
        <f t="shared" si="20"/>
        <v>9.8774508319530154E-11</v>
      </c>
    </row>
    <row r="103" spans="1:32" x14ac:dyDescent="0.25">
      <c r="A103">
        <v>0.390573830271569</v>
      </c>
      <c r="B103">
        <v>0.25467185177454499</v>
      </c>
      <c r="C103">
        <v>0.360432233847641</v>
      </c>
      <c r="D103">
        <v>0.33687752713981201</v>
      </c>
      <c r="E103">
        <v>0.279263555760284</v>
      </c>
      <c r="F103">
        <v>0.33813927688798801</v>
      </c>
      <c r="G103">
        <v>0.32636005305653398</v>
      </c>
      <c r="H103">
        <v>0.30486491889787998</v>
      </c>
      <c r="I103">
        <v>0.36931902285266699</v>
      </c>
      <c r="J103">
        <v>0.44451353758222001</v>
      </c>
      <c r="L103">
        <v>0.390573830271568</v>
      </c>
      <c r="M103">
        <v>0.25467185298852041</v>
      </c>
      <c r="N103">
        <v>0.37981331966380505</v>
      </c>
      <c r="O103">
        <v>0.19528692049956733</v>
      </c>
      <c r="P103">
        <v>0.279263555760284</v>
      </c>
      <c r="Q103">
        <v>1.2065760244224201E-8</v>
      </c>
      <c r="R103">
        <v>1.4470721297646645E-8</v>
      </c>
      <c r="S103">
        <v>0.30486491889787937</v>
      </c>
      <c r="T103">
        <v>1.208278060247112E-8</v>
      </c>
      <c r="U103">
        <v>1.448000306193047E-8</v>
      </c>
      <c r="W103">
        <f t="shared" si="11"/>
        <v>9.9920072216264089E-16</v>
      </c>
      <c r="X103">
        <f t="shared" si="12"/>
        <v>-1.213975420188973E-9</v>
      </c>
      <c r="Y103">
        <f t="shared" si="13"/>
        <v>-1.9381085816164045E-2</v>
      </c>
      <c r="Z103">
        <f t="shared" si="14"/>
        <v>0.14159060664024467</v>
      </c>
      <c r="AA103">
        <f t="shared" si="15"/>
        <v>0</v>
      </c>
      <c r="AB103">
        <f t="shared" si="16"/>
        <v>0.33813926482222778</v>
      </c>
      <c r="AC103">
        <f t="shared" si="17"/>
        <v>0.3263600385858127</v>
      </c>
      <c r="AD103">
        <f t="shared" si="18"/>
        <v>6.106226635438361E-16</v>
      </c>
      <c r="AE103">
        <f t="shared" si="19"/>
        <v>0.36931901076988638</v>
      </c>
      <c r="AF103">
        <f t="shared" si="20"/>
        <v>0.44451352310221692</v>
      </c>
    </row>
    <row r="104" spans="1:32" x14ac:dyDescent="0.25">
      <c r="A104">
        <v>0.390573830271569</v>
      </c>
      <c r="B104">
        <v>0.25467185177454499</v>
      </c>
      <c r="C104">
        <v>0.360432233847641</v>
      </c>
      <c r="D104">
        <v>0.33687752713981201</v>
      </c>
      <c r="E104">
        <v>0.279263555760284</v>
      </c>
      <c r="F104">
        <v>0.33813927688798801</v>
      </c>
      <c r="G104">
        <v>0.32636005305653398</v>
      </c>
      <c r="H104">
        <v>0.30486491889787998</v>
      </c>
      <c r="I104">
        <v>0.36931902285266699</v>
      </c>
      <c r="J104">
        <v>0.44451353758222001</v>
      </c>
      <c r="L104">
        <v>0.390573830271568</v>
      </c>
      <c r="M104">
        <v>0.302086584429756</v>
      </c>
      <c r="N104">
        <v>0.37981331966380505</v>
      </c>
      <c r="O104">
        <v>0.19528692049956733</v>
      </c>
      <c r="P104">
        <v>0.279263555760284</v>
      </c>
      <c r="Q104">
        <v>0.33695271087530998</v>
      </c>
      <c r="R104">
        <v>0.50890662297228351</v>
      </c>
      <c r="S104">
        <v>0.30486491889787937</v>
      </c>
      <c r="T104">
        <v>0.36850747248097587</v>
      </c>
      <c r="U104">
        <v>0.54947048827304612</v>
      </c>
      <c r="W104">
        <f t="shared" si="11"/>
        <v>9.9920072216264089E-16</v>
      </c>
      <c r="X104">
        <f t="shared" si="12"/>
        <v>-4.7414732655211012E-2</v>
      </c>
      <c r="Y104">
        <f t="shared" si="13"/>
        <v>-1.9381085816164045E-2</v>
      </c>
      <c r="Z104">
        <f t="shared" si="14"/>
        <v>0.14159060664024467</v>
      </c>
      <c r="AA104">
        <f t="shared" si="15"/>
        <v>0</v>
      </c>
      <c r="AB104">
        <f t="shared" si="16"/>
        <v>1.1865660126780253E-3</v>
      </c>
      <c r="AC104">
        <f t="shared" si="17"/>
        <v>-0.18254656991574952</v>
      </c>
      <c r="AD104">
        <f t="shared" si="18"/>
        <v>6.106226635438361E-16</v>
      </c>
      <c r="AE104">
        <f t="shared" si="19"/>
        <v>8.1155037169111655E-4</v>
      </c>
      <c r="AF104">
        <f t="shared" si="20"/>
        <v>-0.10495695069082611</v>
      </c>
    </row>
    <row r="105" spans="1:32" x14ac:dyDescent="0.25">
      <c r="A105">
        <v>0.390573830271569</v>
      </c>
      <c r="B105">
        <v>0.25467185177454499</v>
      </c>
      <c r="C105">
        <v>0.360432233847641</v>
      </c>
      <c r="D105">
        <v>0.33687752713981201</v>
      </c>
      <c r="E105">
        <v>0.279263555760284</v>
      </c>
      <c r="F105">
        <v>0.33813927688798801</v>
      </c>
      <c r="G105">
        <v>0.32636005305653398</v>
      </c>
      <c r="H105">
        <v>0.30486491889787998</v>
      </c>
      <c r="I105">
        <v>0.36931902285266699</v>
      </c>
      <c r="J105">
        <v>0.44451353758222001</v>
      </c>
      <c r="L105">
        <v>0.390573830271568</v>
      </c>
      <c r="M105">
        <v>0.302086584429756</v>
      </c>
      <c r="N105">
        <v>0.37981331966380505</v>
      </c>
      <c r="O105">
        <v>0.19528692049956733</v>
      </c>
      <c r="P105">
        <v>0.279263555760284</v>
      </c>
      <c r="Q105">
        <v>0.33695271087530998</v>
      </c>
      <c r="R105">
        <v>0.50890662297228351</v>
      </c>
      <c r="S105">
        <v>0.30486491889787937</v>
      </c>
      <c r="T105">
        <v>0.36850747248097587</v>
      </c>
      <c r="U105">
        <v>0.54947048827304612</v>
      </c>
      <c r="W105">
        <f t="shared" si="11"/>
        <v>9.9920072216264089E-16</v>
      </c>
      <c r="X105">
        <f t="shared" si="12"/>
        <v>-4.7414732655211012E-2</v>
      </c>
      <c r="Y105">
        <f t="shared" si="13"/>
        <v>-1.9381085816164045E-2</v>
      </c>
      <c r="Z105">
        <f t="shared" si="14"/>
        <v>0.14159060664024467</v>
      </c>
      <c r="AA105">
        <f t="shared" si="15"/>
        <v>0</v>
      </c>
      <c r="AB105">
        <f t="shared" si="16"/>
        <v>1.1865660126780253E-3</v>
      </c>
      <c r="AC105">
        <f t="shared" si="17"/>
        <v>-0.18254656991574952</v>
      </c>
      <c r="AD105">
        <f t="shared" si="18"/>
        <v>6.106226635438361E-16</v>
      </c>
      <c r="AE105">
        <f t="shared" si="19"/>
        <v>8.1155037169111655E-4</v>
      </c>
      <c r="AF105">
        <f t="shared" si="20"/>
        <v>-0.10495695069082611</v>
      </c>
    </row>
    <row r="106" spans="1:32" x14ac:dyDescent="0.25">
      <c r="A106">
        <v>0.390573830271569</v>
      </c>
      <c r="B106">
        <v>0.25467185177454499</v>
      </c>
      <c r="C106">
        <v>0.360432233847641</v>
      </c>
      <c r="D106">
        <v>0.33687752713981201</v>
      </c>
      <c r="E106">
        <v>0.279263555760284</v>
      </c>
      <c r="F106">
        <v>0.33813927688798801</v>
      </c>
      <c r="G106">
        <v>0.32636005305653398</v>
      </c>
      <c r="H106">
        <v>0.30486491889787998</v>
      </c>
      <c r="I106">
        <v>0.36931902285266699</v>
      </c>
      <c r="J106">
        <v>0.44451353758222001</v>
      </c>
      <c r="L106">
        <v>0.390573830271568</v>
      </c>
      <c r="M106">
        <v>0.302086584429756</v>
      </c>
      <c r="N106">
        <v>0.37981331966380505</v>
      </c>
      <c r="O106">
        <v>0.19528692049956733</v>
      </c>
      <c r="P106">
        <v>0.279263555760284</v>
      </c>
      <c r="Q106">
        <v>0.33695271087530998</v>
      </c>
      <c r="R106">
        <v>0.50890662297228351</v>
      </c>
      <c r="S106">
        <v>0.30486491889787937</v>
      </c>
      <c r="T106">
        <v>0.36850747248097587</v>
      </c>
      <c r="U106">
        <v>0.54947048827304612</v>
      </c>
      <c r="W106">
        <f t="shared" si="11"/>
        <v>9.9920072216264089E-16</v>
      </c>
      <c r="X106">
        <f t="shared" si="12"/>
        <v>-4.7414732655211012E-2</v>
      </c>
      <c r="Y106">
        <f t="shared" si="13"/>
        <v>-1.9381085816164045E-2</v>
      </c>
      <c r="Z106">
        <f t="shared" si="14"/>
        <v>0.14159060664024467</v>
      </c>
      <c r="AA106">
        <f t="shared" si="15"/>
        <v>0</v>
      </c>
      <c r="AB106">
        <f t="shared" si="16"/>
        <v>1.1865660126780253E-3</v>
      </c>
      <c r="AC106">
        <f t="shared" si="17"/>
        <v>-0.18254656991574952</v>
      </c>
      <c r="AD106">
        <f t="shared" si="18"/>
        <v>6.106226635438361E-16</v>
      </c>
      <c r="AE106">
        <f t="shared" si="19"/>
        <v>8.1155037169111655E-4</v>
      </c>
      <c r="AF106">
        <f t="shared" si="20"/>
        <v>-0.10495695069082611</v>
      </c>
    </row>
    <row r="107" spans="1:32" x14ac:dyDescent="0.25">
      <c r="A107">
        <v>0.390573830271569</v>
      </c>
      <c r="B107">
        <v>0.25467185177454499</v>
      </c>
      <c r="C107">
        <v>0.360432233847641</v>
      </c>
      <c r="D107">
        <v>0.33687752713981201</v>
      </c>
      <c r="E107">
        <v>0.279263555760284</v>
      </c>
      <c r="F107">
        <v>0.33813927688798801</v>
      </c>
      <c r="G107">
        <v>0.32636005305653398</v>
      </c>
      <c r="H107">
        <v>0.30486491889787998</v>
      </c>
      <c r="I107">
        <v>0.36931902285266699</v>
      </c>
      <c r="J107">
        <v>0.44451353758222001</v>
      </c>
      <c r="L107">
        <v>0.390573830271568</v>
      </c>
      <c r="M107">
        <v>0.302086584429756</v>
      </c>
      <c r="N107">
        <v>0.37981331966380505</v>
      </c>
      <c r="O107">
        <v>0.19528692049956733</v>
      </c>
      <c r="P107">
        <v>0.279263555760284</v>
      </c>
      <c r="Q107">
        <v>0.33695271087530998</v>
      </c>
      <c r="R107">
        <v>0.50890662297228351</v>
      </c>
      <c r="S107">
        <v>0.30486491889787937</v>
      </c>
      <c r="T107">
        <v>0.36850747248097587</v>
      </c>
      <c r="U107">
        <v>0.54947048827304612</v>
      </c>
      <c r="W107">
        <f t="shared" si="11"/>
        <v>9.9920072216264089E-16</v>
      </c>
      <c r="X107">
        <f t="shared" si="12"/>
        <v>-4.7414732655211012E-2</v>
      </c>
      <c r="Y107">
        <f t="shared" si="13"/>
        <v>-1.9381085816164045E-2</v>
      </c>
      <c r="Z107">
        <f t="shared" si="14"/>
        <v>0.14159060664024467</v>
      </c>
      <c r="AA107">
        <f t="shared" si="15"/>
        <v>0</v>
      </c>
      <c r="AB107">
        <f t="shared" si="16"/>
        <v>1.1865660126780253E-3</v>
      </c>
      <c r="AC107">
        <f t="shared" si="17"/>
        <v>-0.18254656991574952</v>
      </c>
      <c r="AD107">
        <f t="shared" si="18"/>
        <v>6.106226635438361E-16</v>
      </c>
      <c r="AE107">
        <f t="shared" si="19"/>
        <v>8.1155037169111655E-4</v>
      </c>
      <c r="AF107">
        <f t="shared" si="20"/>
        <v>-0.10495695069082611</v>
      </c>
    </row>
    <row r="108" spans="1:32" x14ac:dyDescent="0.25">
      <c r="A108">
        <v>1.001439524753E-8</v>
      </c>
      <c r="B108">
        <v>0.25467185177454499</v>
      </c>
      <c r="C108">
        <v>7.9263244765025095E-2</v>
      </c>
      <c r="D108">
        <v>0.27350370802812102</v>
      </c>
      <c r="E108">
        <v>0.279263555760284</v>
      </c>
      <c r="F108">
        <v>0.33813927688798801</v>
      </c>
      <c r="G108">
        <v>0.18392967582627401</v>
      </c>
      <c r="H108">
        <v>0.21503294023873001</v>
      </c>
      <c r="I108">
        <v>0.26036724599729699</v>
      </c>
      <c r="J108">
        <v>1.4578777570250001E-8</v>
      </c>
      <c r="L108">
        <v>1.00143952475275E-8</v>
      </c>
      <c r="M108">
        <v>0.25467185299026796</v>
      </c>
      <c r="N108">
        <v>2.829688143234952E-2</v>
      </c>
      <c r="O108">
        <v>1.0370980965752249E-8</v>
      </c>
      <c r="P108">
        <v>0.279263555760284</v>
      </c>
      <c r="Q108">
        <v>0.33695271087530998</v>
      </c>
      <c r="R108">
        <v>0.1412042100445729</v>
      </c>
      <c r="S108">
        <v>0.2150329402387296</v>
      </c>
      <c r="T108">
        <v>0.25945359017015329</v>
      </c>
      <c r="U108">
        <v>4.0344070373138995E-2</v>
      </c>
      <c r="W108">
        <f t="shared" si="11"/>
        <v>2.4997398111352496E-21</v>
      </c>
      <c r="X108">
        <f t="shared" si="12"/>
        <v>-1.2157229667408842E-9</v>
      </c>
      <c r="Y108">
        <f t="shared" si="13"/>
        <v>5.0966363332675575E-2</v>
      </c>
      <c r="Z108">
        <f t="shared" si="14"/>
        <v>0.27350369765714005</v>
      </c>
      <c r="AA108">
        <f t="shared" si="15"/>
        <v>0</v>
      </c>
      <c r="AB108">
        <f t="shared" si="16"/>
        <v>1.1865660126780253E-3</v>
      </c>
      <c r="AC108">
        <f t="shared" si="17"/>
        <v>4.2725465781701111E-2</v>
      </c>
      <c r="AD108">
        <f t="shared" si="18"/>
        <v>4.163336342344337E-16</v>
      </c>
      <c r="AE108">
        <f t="shared" si="19"/>
        <v>9.1365582714370008E-4</v>
      </c>
      <c r="AF108">
        <f t="shared" si="20"/>
        <v>-4.0344055794361428E-2</v>
      </c>
    </row>
    <row r="109" spans="1:32" x14ac:dyDescent="0.25">
      <c r="A109">
        <v>1.001439524753E-8</v>
      </c>
      <c r="B109">
        <v>0.25467185177454499</v>
      </c>
      <c r="C109">
        <v>7.9263244765025095E-2</v>
      </c>
      <c r="D109">
        <v>0.27350370802812102</v>
      </c>
      <c r="E109">
        <v>0.279263555760284</v>
      </c>
      <c r="F109">
        <v>1.210824935489E-8</v>
      </c>
      <c r="G109">
        <v>0.18392967582627401</v>
      </c>
      <c r="H109">
        <v>0.21503294023873001</v>
      </c>
      <c r="I109">
        <v>1.2112882975509999E-8</v>
      </c>
      <c r="J109">
        <v>1.4578777570250001E-8</v>
      </c>
      <c r="L109">
        <v>1.00143952475275E-8</v>
      </c>
      <c r="M109">
        <v>0.25467185299026796</v>
      </c>
      <c r="N109">
        <v>2.829688143234952E-2</v>
      </c>
      <c r="O109">
        <v>1.0370980965752249E-8</v>
      </c>
      <c r="P109">
        <v>0.279263555760284</v>
      </c>
      <c r="Q109">
        <v>0.33695271087530998</v>
      </c>
      <c r="R109">
        <v>1.4470721297646645E-8</v>
      </c>
      <c r="S109">
        <v>0.2150329402387296</v>
      </c>
      <c r="T109">
        <v>0.25945359017015329</v>
      </c>
      <c r="U109">
        <v>1.448000306193047E-8</v>
      </c>
      <c r="W109">
        <f t="shared" si="11"/>
        <v>2.4997398111352496E-21</v>
      </c>
      <c r="X109">
        <f t="shared" si="12"/>
        <v>-1.2157229667408842E-9</v>
      </c>
      <c r="Y109">
        <f t="shared" si="13"/>
        <v>5.0966363332675575E-2</v>
      </c>
      <c r="Z109">
        <f t="shared" si="14"/>
        <v>0.27350369765714005</v>
      </c>
      <c r="AA109">
        <f t="shared" si="15"/>
        <v>0</v>
      </c>
      <c r="AB109">
        <f t="shared" si="16"/>
        <v>-0.33695269876706063</v>
      </c>
      <c r="AC109">
        <f t="shared" si="17"/>
        <v>0.18392966135555272</v>
      </c>
      <c r="AD109">
        <f t="shared" si="18"/>
        <v>4.163336342344337E-16</v>
      </c>
      <c r="AE109">
        <f t="shared" si="19"/>
        <v>-0.25945357805727032</v>
      </c>
      <c r="AF109">
        <f t="shared" si="20"/>
        <v>9.8774508319530154E-11</v>
      </c>
    </row>
    <row r="110" spans="1:32" x14ac:dyDescent="0.25">
      <c r="A110">
        <v>1.001439524753E-8</v>
      </c>
      <c r="B110">
        <v>0.25467185177454499</v>
      </c>
      <c r="C110">
        <v>7.9263244765025095E-2</v>
      </c>
      <c r="D110">
        <v>0.27350370802812102</v>
      </c>
      <c r="E110">
        <v>0.279263555760284</v>
      </c>
      <c r="F110">
        <v>0.33813927688798801</v>
      </c>
      <c r="G110">
        <v>0.32636005305653398</v>
      </c>
      <c r="H110">
        <v>0.21503294023873001</v>
      </c>
      <c r="I110">
        <v>0.26036724599729699</v>
      </c>
      <c r="J110">
        <v>0.31334684449018402</v>
      </c>
      <c r="L110">
        <v>1.00143952475275E-8</v>
      </c>
      <c r="M110">
        <v>0.25467185298852041</v>
      </c>
      <c r="N110">
        <v>2.829688143234952E-2</v>
      </c>
      <c r="O110">
        <v>1.0370980965752249E-8</v>
      </c>
      <c r="P110">
        <v>0.279263555760284</v>
      </c>
      <c r="Q110">
        <v>1.2065760244224201E-8</v>
      </c>
      <c r="R110">
        <v>1.4470721297646645E-8</v>
      </c>
      <c r="S110">
        <v>0.2150329402387296</v>
      </c>
      <c r="T110">
        <v>1.208278060247112E-8</v>
      </c>
      <c r="U110">
        <v>1.448000306193047E-8</v>
      </c>
      <c r="W110">
        <f t="shared" si="11"/>
        <v>2.4997398111352496E-21</v>
      </c>
      <c r="X110">
        <f t="shared" si="12"/>
        <v>-1.213975420188973E-9</v>
      </c>
      <c r="Y110">
        <f t="shared" si="13"/>
        <v>5.0966363332675575E-2</v>
      </c>
      <c r="Z110">
        <f t="shared" si="14"/>
        <v>0.27350369765714005</v>
      </c>
      <c r="AA110">
        <f t="shared" si="15"/>
        <v>0</v>
      </c>
      <c r="AB110">
        <f t="shared" si="16"/>
        <v>0.33813926482222778</v>
      </c>
      <c r="AC110">
        <f t="shared" si="17"/>
        <v>0.3263600385858127</v>
      </c>
      <c r="AD110">
        <f t="shared" si="18"/>
        <v>4.163336342344337E-16</v>
      </c>
      <c r="AE110">
        <f t="shared" si="19"/>
        <v>0.26036723391451638</v>
      </c>
      <c r="AF110">
        <f t="shared" si="20"/>
        <v>0.31334683001018093</v>
      </c>
    </row>
    <row r="111" spans="1:32" x14ac:dyDescent="0.25">
      <c r="A111">
        <v>1.001439524753E-8</v>
      </c>
      <c r="B111">
        <v>0.25467185177454499</v>
      </c>
      <c r="C111">
        <v>7.9263244765025095E-2</v>
      </c>
      <c r="D111">
        <v>0.27350370802812102</v>
      </c>
      <c r="E111">
        <v>0.279263555760284</v>
      </c>
      <c r="F111">
        <v>0.33813927688798801</v>
      </c>
      <c r="G111">
        <v>0.32636005305653398</v>
      </c>
      <c r="H111">
        <v>0.21503294023873001</v>
      </c>
      <c r="I111">
        <v>0.26036724599729699</v>
      </c>
      <c r="J111">
        <v>0.31334684449018402</v>
      </c>
      <c r="L111">
        <v>1.00143952475275E-8</v>
      </c>
      <c r="M111">
        <v>0.25467185299026796</v>
      </c>
      <c r="N111">
        <v>2.829688143234952E-2</v>
      </c>
      <c r="O111">
        <v>1.0370980965752249E-8</v>
      </c>
      <c r="P111">
        <v>0.279263555760284</v>
      </c>
      <c r="Q111">
        <v>0.33695271087530998</v>
      </c>
      <c r="R111">
        <v>0.1412042100445729</v>
      </c>
      <c r="S111">
        <v>0.2150329402387296</v>
      </c>
      <c r="T111">
        <v>0.25945359017015329</v>
      </c>
      <c r="U111">
        <v>4.0344070373138995E-2</v>
      </c>
      <c r="W111">
        <f t="shared" si="11"/>
        <v>2.4997398111352496E-21</v>
      </c>
      <c r="X111">
        <f t="shared" si="12"/>
        <v>-1.2157229667408842E-9</v>
      </c>
      <c r="Y111">
        <f t="shared" si="13"/>
        <v>5.0966363332675575E-2</v>
      </c>
      <c r="Z111">
        <f t="shared" si="14"/>
        <v>0.27350369765714005</v>
      </c>
      <c r="AA111">
        <f t="shared" si="15"/>
        <v>0</v>
      </c>
      <c r="AB111">
        <f t="shared" si="16"/>
        <v>1.1865660126780253E-3</v>
      </c>
      <c r="AC111">
        <f t="shared" si="17"/>
        <v>0.18515584301196109</v>
      </c>
      <c r="AD111">
        <f t="shared" si="18"/>
        <v>4.163336342344337E-16</v>
      </c>
      <c r="AE111">
        <f t="shared" si="19"/>
        <v>9.1365582714370008E-4</v>
      </c>
      <c r="AF111">
        <f t="shared" si="20"/>
        <v>0.27300277411704504</v>
      </c>
    </row>
    <row r="112" spans="1:32" x14ac:dyDescent="0.25">
      <c r="A112">
        <v>1.001439524753E-8</v>
      </c>
      <c r="B112">
        <v>0.25467185177454499</v>
      </c>
      <c r="C112">
        <v>7.9263244765025095E-2</v>
      </c>
      <c r="D112">
        <v>0.27168730626301302</v>
      </c>
      <c r="E112">
        <v>0.279263555760284</v>
      </c>
      <c r="F112">
        <v>0.33813927688798801</v>
      </c>
      <c r="G112">
        <v>0.32636005305653398</v>
      </c>
      <c r="H112">
        <v>0.21503294023873001</v>
      </c>
      <c r="I112">
        <v>0.26036724599729699</v>
      </c>
      <c r="J112">
        <v>0.31334684449018402</v>
      </c>
      <c r="L112">
        <v>1.00143952475275E-8</v>
      </c>
      <c r="M112">
        <v>0.25467185299026796</v>
      </c>
      <c r="N112">
        <v>2.829688143234952E-2</v>
      </c>
      <c r="O112">
        <v>1.0370980965752249E-8</v>
      </c>
      <c r="P112">
        <v>0.279263555760284</v>
      </c>
      <c r="Q112">
        <v>0.33695271087530998</v>
      </c>
      <c r="R112">
        <v>0.1412042100445729</v>
      </c>
      <c r="S112">
        <v>0.2150329402387296</v>
      </c>
      <c r="T112">
        <v>0.25945359017015329</v>
      </c>
      <c r="U112">
        <v>4.0344070373138995E-2</v>
      </c>
      <c r="W112">
        <f t="shared" si="11"/>
        <v>2.4997398111352496E-21</v>
      </c>
      <c r="X112">
        <f t="shared" si="12"/>
        <v>-1.2157229667408842E-9</v>
      </c>
      <c r="Y112">
        <f t="shared" si="13"/>
        <v>5.0966363332675575E-2</v>
      </c>
      <c r="Z112">
        <f t="shared" si="14"/>
        <v>0.27168729589203205</v>
      </c>
      <c r="AA112">
        <f t="shared" si="15"/>
        <v>0</v>
      </c>
      <c r="AB112">
        <f t="shared" si="16"/>
        <v>1.1865660126780253E-3</v>
      </c>
      <c r="AC112">
        <f t="shared" si="17"/>
        <v>0.18515584301196109</v>
      </c>
      <c r="AD112">
        <f t="shared" si="18"/>
        <v>4.163336342344337E-16</v>
      </c>
      <c r="AE112">
        <f t="shared" si="19"/>
        <v>9.1365582714370008E-4</v>
      </c>
      <c r="AF112">
        <f t="shared" si="20"/>
        <v>0.27300277411704504</v>
      </c>
    </row>
    <row r="113" spans="1:32" x14ac:dyDescent="0.25">
      <c r="A113">
        <v>1.001439524753E-8</v>
      </c>
      <c r="B113">
        <v>0.25467185177454499</v>
      </c>
      <c r="C113">
        <v>7.9263244765025095E-2</v>
      </c>
      <c r="D113">
        <v>0.27168730626301302</v>
      </c>
      <c r="E113">
        <v>0.279263555760284</v>
      </c>
      <c r="F113">
        <v>0.33813927688798801</v>
      </c>
      <c r="G113">
        <v>0.32636005305653398</v>
      </c>
      <c r="H113">
        <v>0.21503294023873001</v>
      </c>
      <c r="I113">
        <v>0.26036724599729699</v>
      </c>
      <c r="J113">
        <v>0.31334684449018402</v>
      </c>
      <c r="L113">
        <v>1.00143952475275E-8</v>
      </c>
      <c r="M113">
        <v>0.25467185299026796</v>
      </c>
      <c r="N113">
        <v>2.829688143234952E-2</v>
      </c>
      <c r="O113">
        <v>1.0370980965752249E-8</v>
      </c>
      <c r="P113">
        <v>0.279263555760284</v>
      </c>
      <c r="Q113">
        <v>0.33695271087530998</v>
      </c>
      <c r="R113">
        <v>0.1412042100445729</v>
      </c>
      <c r="S113">
        <v>0.2150329402387296</v>
      </c>
      <c r="T113">
        <v>0.25945359017015329</v>
      </c>
      <c r="U113">
        <v>4.0344070373138995E-2</v>
      </c>
      <c r="W113">
        <f t="shared" si="11"/>
        <v>2.4997398111352496E-21</v>
      </c>
      <c r="X113">
        <f t="shared" si="12"/>
        <v>-1.2157229667408842E-9</v>
      </c>
      <c r="Y113">
        <f t="shared" si="13"/>
        <v>5.0966363332675575E-2</v>
      </c>
      <c r="Z113">
        <f t="shared" si="14"/>
        <v>0.27168729589203205</v>
      </c>
      <c r="AA113">
        <f t="shared" si="15"/>
        <v>0</v>
      </c>
      <c r="AB113">
        <f t="shared" si="16"/>
        <v>1.1865660126780253E-3</v>
      </c>
      <c r="AC113">
        <f t="shared" si="17"/>
        <v>0.18515584301196109</v>
      </c>
      <c r="AD113">
        <f t="shared" si="18"/>
        <v>4.163336342344337E-16</v>
      </c>
      <c r="AE113">
        <f t="shared" si="19"/>
        <v>9.1365582714370008E-4</v>
      </c>
      <c r="AF113">
        <f t="shared" si="20"/>
        <v>0.27300277411704504</v>
      </c>
    </row>
    <row r="114" spans="1:32" x14ac:dyDescent="0.25">
      <c r="A114">
        <v>1.001439524753E-8</v>
      </c>
      <c r="B114">
        <v>0.25467185177454499</v>
      </c>
      <c r="C114">
        <v>7.9263244765025095E-2</v>
      </c>
      <c r="D114">
        <v>0.27168730626301302</v>
      </c>
      <c r="E114">
        <v>0.279263555760284</v>
      </c>
      <c r="F114">
        <v>1.210824935489E-8</v>
      </c>
      <c r="G114">
        <v>0.18392967582627401</v>
      </c>
      <c r="H114">
        <v>0.21503294023873001</v>
      </c>
      <c r="I114">
        <v>1.2112882975509999E-8</v>
      </c>
      <c r="J114">
        <v>1.4578777570250001E-8</v>
      </c>
      <c r="L114">
        <v>1.00143952475275E-8</v>
      </c>
      <c r="M114">
        <v>0.25467185299026796</v>
      </c>
      <c r="N114">
        <v>2.829688143234952E-2</v>
      </c>
      <c r="O114">
        <v>1.0370980965752249E-8</v>
      </c>
      <c r="P114">
        <v>0.279263555760284</v>
      </c>
      <c r="Q114">
        <v>0.33695271087530998</v>
      </c>
      <c r="R114">
        <v>0.1412042100445729</v>
      </c>
      <c r="S114">
        <v>0.2150329402387296</v>
      </c>
      <c r="T114">
        <v>0.25945359017015329</v>
      </c>
      <c r="U114">
        <v>4.0344070373138995E-2</v>
      </c>
      <c r="W114">
        <f t="shared" si="11"/>
        <v>2.4997398111352496E-21</v>
      </c>
      <c r="X114">
        <f t="shared" si="12"/>
        <v>-1.2157229667408842E-9</v>
      </c>
      <c r="Y114">
        <f t="shared" si="13"/>
        <v>5.0966363332675575E-2</v>
      </c>
      <c r="Z114">
        <f t="shared" si="14"/>
        <v>0.27168729589203205</v>
      </c>
      <c r="AA114">
        <f t="shared" si="15"/>
        <v>0</v>
      </c>
      <c r="AB114">
        <f t="shared" si="16"/>
        <v>-0.33695269876706063</v>
      </c>
      <c r="AC114">
        <f t="shared" si="17"/>
        <v>4.2725465781701111E-2</v>
      </c>
      <c r="AD114">
        <f t="shared" si="18"/>
        <v>4.163336342344337E-16</v>
      </c>
      <c r="AE114">
        <f t="shared" si="19"/>
        <v>-0.25945357805727032</v>
      </c>
      <c r="AF114">
        <f t="shared" si="20"/>
        <v>-4.0344055794361428E-2</v>
      </c>
    </row>
    <row r="115" spans="1:32" x14ac:dyDescent="0.25">
      <c r="A115">
        <v>1.001439524753E-8</v>
      </c>
      <c r="B115">
        <v>0.25467185177454499</v>
      </c>
      <c r="C115">
        <v>7.9263244765025095E-2</v>
      </c>
      <c r="D115">
        <v>0.27168730626301302</v>
      </c>
      <c r="E115">
        <v>0.279263555760284</v>
      </c>
      <c r="F115">
        <v>1.210824935489E-8</v>
      </c>
      <c r="G115">
        <v>0.18392967582627401</v>
      </c>
      <c r="H115">
        <v>0.21503294023873001</v>
      </c>
      <c r="I115">
        <v>1.2112882975509999E-8</v>
      </c>
      <c r="J115">
        <v>1.4578777570250001E-8</v>
      </c>
      <c r="L115">
        <v>1.00143952475275E-8</v>
      </c>
      <c r="M115">
        <v>0.25467185299026796</v>
      </c>
      <c r="N115">
        <v>2.829688143234952E-2</v>
      </c>
      <c r="O115">
        <v>1.0370980965752249E-8</v>
      </c>
      <c r="P115">
        <v>0.279263555760284</v>
      </c>
      <c r="Q115">
        <v>0.33695271087530998</v>
      </c>
      <c r="R115">
        <v>0.1412042100445729</v>
      </c>
      <c r="S115">
        <v>0.2150329402387296</v>
      </c>
      <c r="T115">
        <v>0.25945359017015329</v>
      </c>
      <c r="U115">
        <v>4.0344070373138995E-2</v>
      </c>
      <c r="W115">
        <f t="shared" si="11"/>
        <v>2.4997398111352496E-21</v>
      </c>
      <c r="X115">
        <f t="shared" si="12"/>
        <v>-1.2157229667408842E-9</v>
      </c>
      <c r="Y115">
        <f t="shared" si="13"/>
        <v>5.0966363332675575E-2</v>
      </c>
      <c r="Z115">
        <f t="shared" si="14"/>
        <v>0.27168729589203205</v>
      </c>
      <c r="AA115">
        <f t="shared" si="15"/>
        <v>0</v>
      </c>
      <c r="AB115">
        <f t="shared" si="16"/>
        <v>-0.33695269876706063</v>
      </c>
      <c r="AC115">
        <f t="shared" si="17"/>
        <v>4.2725465781701111E-2</v>
      </c>
      <c r="AD115">
        <f t="shared" si="18"/>
        <v>4.163336342344337E-16</v>
      </c>
      <c r="AE115">
        <f t="shared" si="19"/>
        <v>-0.25945357805727032</v>
      </c>
      <c r="AF115">
        <f t="shared" si="20"/>
        <v>-4.0344055794361428E-2</v>
      </c>
    </row>
    <row r="116" spans="1:32" x14ac:dyDescent="0.25">
      <c r="A116">
        <v>1.001439524753E-8</v>
      </c>
      <c r="B116">
        <v>0.25467185177454499</v>
      </c>
      <c r="C116">
        <v>7.9263244765025095E-2</v>
      </c>
      <c r="D116">
        <v>0.27168730626301302</v>
      </c>
      <c r="E116">
        <v>0.279263555760284</v>
      </c>
      <c r="F116">
        <v>1.210824935489E-8</v>
      </c>
      <c r="G116">
        <v>0.18392967582627401</v>
      </c>
      <c r="H116">
        <v>0.21503294023873001</v>
      </c>
      <c r="I116">
        <v>1.2112882975509999E-8</v>
      </c>
      <c r="J116">
        <v>1.4578777570250001E-8</v>
      </c>
      <c r="L116">
        <v>1.00143952475275E-8</v>
      </c>
      <c r="M116">
        <v>0.25467185299026796</v>
      </c>
      <c r="N116">
        <v>2.829688143234952E-2</v>
      </c>
      <c r="O116">
        <v>1.0370980965752249E-8</v>
      </c>
      <c r="P116">
        <v>0.279263555760284</v>
      </c>
      <c r="Q116">
        <v>0.33695271087530998</v>
      </c>
      <c r="R116">
        <v>1.4470721297646645E-8</v>
      </c>
      <c r="S116">
        <v>0.2150329402387296</v>
      </c>
      <c r="T116">
        <v>0.25945359017015329</v>
      </c>
      <c r="U116">
        <v>1.448000306193047E-8</v>
      </c>
      <c r="W116">
        <f t="shared" si="11"/>
        <v>2.4997398111352496E-21</v>
      </c>
      <c r="X116">
        <f t="shared" si="12"/>
        <v>-1.2157229667408842E-9</v>
      </c>
      <c r="Y116">
        <f t="shared" si="13"/>
        <v>5.0966363332675575E-2</v>
      </c>
      <c r="Z116">
        <f t="shared" si="14"/>
        <v>0.27168729589203205</v>
      </c>
      <c r="AA116">
        <f t="shared" si="15"/>
        <v>0</v>
      </c>
      <c r="AB116">
        <f t="shared" si="16"/>
        <v>-0.33695269876706063</v>
      </c>
      <c r="AC116">
        <f t="shared" si="17"/>
        <v>0.18392966135555272</v>
      </c>
      <c r="AD116">
        <f t="shared" si="18"/>
        <v>4.163336342344337E-16</v>
      </c>
      <c r="AE116">
        <f t="shared" si="19"/>
        <v>-0.25945357805727032</v>
      </c>
      <c r="AF116">
        <f t="shared" si="20"/>
        <v>9.8774508319530154E-11</v>
      </c>
    </row>
    <row r="117" spans="1:32" x14ac:dyDescent="0.25">
      <c r="A117">
        <v>1.001439524753E-8</v>
      </c>
      <c r="B117">
        <v>0.25467185177454499</v>
      </c>
      <c r="C117">
        <v>7.9263244765025095E-2</v>
      </c>
      <c r="D117">
        <v>0.27168730626301302</v>
      </c>
      <c r="E117">
        <v>0.279263555760284</v>
      </c>
      <c r="F117">
        <v>1.210824935489E-8</v>
      </c>
      <c r="G117">
        <v>0.18392967582627401</v>
      </c>
      <c r="H117">
        <v>0.21503294023873001</v>
      </c>
      <c r="I117">
        <v>1.2112882975509999E-8</v>
      </c>
      <c r="J117">
        <v>1.4578777570250001E-8</v>
      </c>
      <c r="L117">
        <v>1.00143952475275E-8</v>
      </c>
      <c r="M117">
        <v>0.25467185298852041</v>
      </c>
      <c r="N117">
        <v>2.829688143234952E-2</v>
      </c>
      <c r="O117">
        <v>1.0370980965752249E-8</v>
      </c>
      <c r="P117">
        <v>0.279263555760284</v>
      </c>
      <c r="Q117">
        <v>1.2065760244224201E-8</v>
      </c>
      <c r="R117">
        <v>1.4470721297646645E-8</v>
      </c>
      <c r="S117">
        <v>0.2150329402387296</v>
      </c>
      <c r="T117">
        <v>1.208278060247112E-8</v>
      </c>
      <c r="U117">
        <v>1.448000306193047E-8</v>
      </c>
      <c r="W117">
        <f t="shared" si="11"/>
        <v>2.4997398111352496E-21</v>
      </c>
      <c r="X117">
        <f t="shared" si="12"/>
        <v>-1.213975420188973E-9</v>
      </c>
      <c r="Y117">
        <f t="shared" si="13"/>
        <v>5.0966363332675575E-2</v>
      </c>
      <c r="Z117">
        <f t="shared" si="14"/>
        <v>0.27168729589203205</v>
      </c>
      <c r="AA117">
        <f t="shared" si="15"/>
        <v>0</v>
      </c>
      <c r="AB117">
        <f t="shared" si="16"/>
        <v>4.2489110665799216E-11</v>
      </c>
      <c r="AC117">
        <f t="shared" si="17"/>
        <v>0.18392966135555272</v>
      </c>
      <c r="AD117">
        <f t="shared" si="18"/>
        <v>4.163336342344337E-16</v>
      </c>
      <c r="AE117">
        <f t="shared" si="19"/>
        <v>3.0102373038878909E-11</v>
      </c>
      <c r="AF117">
        <f t="shared" si="20"/>
        <v>9.8774508319530154E-11</v>
      </c>
    </row>
    <row r="118" spans="1:32" x14ac:dyDescent="0.25">
      <c r="A118">
        <v>1.001439524753E-8</v>
      </c>
      <c r="B118">
        <v>0.25467185177454499</v>
      </c>
      <c r="C118">
        <v>7.9263244765025095E-2</v>
      </c>
      <c r="D118">
        <v>0.27168730626301302</v>
      </c>
      <c r="E118">
        <v>0.279263555760284</v>
      </c>
      <c r="F118">
        <v>0.33813927688798801</v>
      </c>
      <c r="G118">
        <v>0.32636005305653398</v>
      </c>
      <c r="H118">
        <v>0.21503294023873001</v>
      </c>
      <c r="I118">
        <v>0.26036724599729699</v>
      </c>
      <c r="J118">
        <v>0.31334684449018402</v>
      </c>
      <c r="L118">
        <v>1.00143952475275E-8</v>
      </c>
      <c r="M118">
        <v>0.25467185299026796</v>
      </c>
      <c r="N118">
        <v>2.829688143234952E-2</v>
      </c>
      <c r="O118">
        <v>1.0370980965752249E-8</v>
      </c>
      <c r="P118">
        <v>0.279263555760284</v>
      </c>
      <c r="Q118">
        <v>0.33695271087530998</v>
      </c>
      <c r="R118">
        <v>0.1412042100445729</v>
      </c>
      <c r="S118">
        <v>0.2150329402387296</v>
      </c>
      <c r="T118">
        <v>0.25945359017015329</v>
      </c>
      <c r="U118">
        <v>4.0344070373138995E-2</v>
      </c>
      <c r="W118">
        <f t="shared" si="11"/>
        <v>2.4997398111352496E-21</v>
      </c>
      <c r="X118">
        <f t="shared" si="12"/>
        <v>-1.2157229667408842E-9</v>
      </c>
      <c r="Y118">
        <f t="shared" si="13"/>
        <v>5.0966363332675575E-2</v>
      </c>
      <c r="Z118">
        <f t="shared" si="14"/>
        <v>0.27168729589203205</v>
      </c>
      <c r="AA118">
        <f t="shared" si="15"/>
        <v>0</v>
      </c>
      <c r="AB118">
        <f t="shared" si="16"/>
        <v>1.1865660126780253E-3</v>
      </c>
      <c r="AC118">
        <f t="shared" si="17"/>
        <v>0.18515584301196109</v>
      </c>
      <c r="AD118">
        <f t="shared" si="18"/>
        <v>4.163336342344337E-16</v>
      </c>
      <c r="AE118">
        <f t="shared" si="19"/>
        <v>9.1365582714370008E-4</v>
      </c>
      <c r="AF118">
        <f t="shared" si="20"/>
        <v>0.27300277411704504</v>
      </c>
    </row>
    <row r="119" spans="1:32" x14ac:dyDescent="0.25">
      <c r="A119">
        <v>1.001439524753E-8</v>
      </c>
      <c r="B119">
        <v>0.25467185177454499</v>
      </c>
      <c r="C119">
        <v>7.9263244765025095E-2</v>
      </c>
      <c r="D119">
        <v>0.27168730626301302</v>
      </c>
      <c r="E119">
        <v>0.279263555760284</v>
      </c>
      <c r="F119">
        <v>0.33813927688798801</v>
      </c>
      <c r="G119">
        <v>0.32636005305653398</v>
      </c>
      <c r="H119">
        <v>0.21503294023873001</v>
      </c>
      <c r="I119">
        <v>0.26036724599729699</v>
      </c>
      <c r="J119">
        <v>0.31334684449018402</v>
      </c>
      <c r="L119">
        <v>1.00143952475275E-8</v>
      </c>
      <c r="M119">
        <v>0.25467185299026796</v>
      </c>
      <c r="N119">
        <v>2.829688143234952E-2</v>
      </c>
      <c r="O119">
        <v>1.0370980965752249E-8</v>
      </c>
      <c r="P119">
        <v>0.279263555760284</v>
      </c>
      <c r="Q119">
        <v>0.33695271087530998</v>
      </c>
      <c r="R119">
        <v>0.1412042100445729</v>
      </c>
      <c r="S119">
        <v>0.2150329402387296</v>
      </c>
      <c r="T119">
        <v>0.25945359017015329</v>
      </c>
      <c r="U119">
        <v>4.0344070373138995E-2</v>
      </c>
      <c r="W119">
        <f t="shared" si="11"/>
        <v>2.4997398111352496E-21</v>
      </c>
      <c r="X119">
        <f t="shared" si="12"/>
        <v>-1.2157229667408842E-9</v>
      </c>
      <c r="Y119">
        <f t="shared" si="13"/>
        <v>5.0966363332675575E-2</v>
      </c>
      <c r="Z119">
        <f t="shared" si="14"/>
        <v>0.27168729589203205</v>
      </c>
      <c r="AA119">
        <f t="shared" si="15"/>
        <v>0</v>
      </c>
      <c r="AB119">
        <f t="shared" si="16"/>
        <v>1.1865660126780253E-3</v>
      </c>
      <c r="AC119">
        <f t="shared" si="17"/>
        <v>0.18515584301196109</v>
      </c>
      <c r="AD119">
        <f t="shared" si="18"/>
        <v>4.163336342344337E-16</v>
      </c>
      <c r="AE119">
        <f t="shared" si="19"/>
        <v>9.1365582714370008E-4</v>
      </c>
      <c r="AF119">
        <f t="shared" si="20"/>
        <v>0.27300277411704504</v>
      </c>
    </row>
    <row r="120" spans="1:32" x14ac:dyDescent="0.25">
      <c r="A120">
        <v>1.001439524753E-8</v>
      </c>
      <c r="B120">
        <v>0.25467185177454499</v>
      </c>
      <c r="C120">
        <v>7.9263244765025095E-2</v>
      </c>
      <c r="D120">
        <v>0.27168730626301302</v>
      </c>
      <c r="E120">
        <v>0.279263555760284</v>
      </c>
      <c r="F120">
        <v>0.33813927688798801</v>
      </c>
      <c r="G120">
        <v>0.32636005305653398</v>
      </c>
      <c r="H120">
        <v>0.21503294023873001</v>
      </c>
      <c r="I120">
        <v>0.26036724599729699</v>
      </c>
      <c r="J120">
        <v>0.31334684449018402</v>
      </c>
      <c r="L120">
        <v>1.00143952475275E-8</v>
      </c>
      <c r="M120">
        <v>0.25467185299026796</v>
      </c>
      <c r="N120">
        <v>2.829688143234952E-2</v>
      </c>
      <c r="O120">
        <v>1.0370980965752249E-8</v>
      </c>
      <c r="P120">
        <v>0.279263555760284</v>
      </c>
      <c r="Q120">
        <v>0.33695271087530998</v>
      </c>
      <c r="R120">
        <v>0.1412042100445729</v>
      </c>
      <c r="S120">
        <v>0.2150329402387296</v>
      </c>
      <c r="T120">
        <v>0.25945359017015329</v>
      </c>
      <c r="U120">
        <v>4.0344070373138995E-2</v>
      </c>
      <c r="W120">
        <f t="shared" si="11"/>
        <v>2.4997398111352496E-21</v>
      </c>
      <c r="X120">
        <f t="shared" si="12"/>
        <v>-1.2157229667408842E-9</v>
      </c>
      <c r="Y120">
        <f t="shared" si="13"/>
        <v>5.0966363332675575E-2</v>
      </c>
      <c r="Z120">
        <f t="shared" si="14"/>
        <v>0.27168729589203205</v>
      </c>
      <c r="AA120">
        <f t="shared" si="15"/>
        <v>0</v>
      </c>
      <c r="AB120">
        <f t="shared" si="16"/>
        <v>1.1865660126780253E-3</v>
      </c>
      <c r="AC120">
        <f t="shared" si="17"/>
        <v>0.18515584301196109</v>
      </c>
      <c r="AD120">
        <f t="shared" si="18"/>
        <v>4.163336342344337E-16</v>
      </c>
      <c r="AE120">
        <f t="shared" si="19"/>
        <v>9.1365582714370008E-4</v>
      </c>
      <c r="AF120">
        <f t="shared" si="20"/>
        <v>0.27300277411704504</v>
      </c>
    </row>
    <row r="121" spans="1:32" x14ac:dyDescent="0.25">
      <c r="A121">
        <v>1.001439524753E-8</v>
      </c>
      <c r="B121">
        <v>0.25467185177454499</v>
      </c>
      <c r="C121">
        <v>7.9263244765025095E-2</v>
      </c>
      <c r="D121">
        <v>0.27168730626301302</v>
      </c>
      <c r="E121">
        <v>0.279263555760284</v>
      </c>
      <c r="F121">
        <v>0.33813927688798801</v>
      </c>
      <c r="G121">
        <v>0.32636005305653398</v>
      </c>
      <c r="H121">
        <v>0.21503294023873001</v>
      </c>
      <c r="I121">
        <v>0.26036724599729699</v>
      </c>
      <c r="J121">
        <v>0.31334684449018402</v>
      </c>
      <c r="L121">
        <v>1.00143952475275E-8</v>
      </c>
      <c r="M121">
        <v>0.25467185299026796</v>
      </c>
      <c r="N121">
        <v>2.829688143234952E-2</v>
      </c>
      <c r="O121">
        <v>1.0370980965752249E-8</v>
      </c>
      <c r="P121">
        <v>0.279263555760284</v>
      </c>
      <c r="Q121">
        <v>0.33695271087530998</v>
      </c>
      <c r="R121">
        <v>0.1412042100445729</v>
      </c>
      <c r="S121">
        <v>0.2150329402387296</v>
      </c>
      <c r="T121">
        <v>0.25945359017015329</v>
      </c>
      <c r="U121">
        <v>4.0344070373138995E-2</v>
      </c>
      <c r="W121">
        <f t="shared" si="11"/>
        <v>2.4997398111352496E-21</v>
      </c>
      <c r="X121">
        <f t="shared" si="12"/>
        <v>-1.2157229667408842E-9</v>
      </c>
      <c r="Y121">
        <f t="shared" si="13"/>
        <v>5.0966363332675575E-2</v>
      </c>
      <c r="Z121">
        <f t="shared" si="14"/>
        <v>0.27168729589203205</v>
      </c>
      <c r="AA121">
        <f t="shared" si="15"/>
        <v>0</v>
      </c>
      <c r="AB121">
        <f t="shared" si="16"/>
        <v>1.1865660126780253E-3</v>
      </c>
      <c r="AC121">
        <f t="shared" si="17"/>
        <v>0.18515584301196109</v>
      </c>
      <c r="AD121">
        <f t="shared" si="18"/>
        <v>4.163336342344337E-16</v>
      </c>
      <c r="AE121">
        <f t="shared" si="19"/>
        <v>9.1365582714370008E-4</v>
      </c>
      <c r="AF121">
        <f t="shared" si="20"/>
        <v>0.27300277411704504</v>
      </c>
    </row>
    <row r="122" spans="1:32" x14ac:dyDescent="0.25">
      <c r="A122">
        <v>1.001439524753E-8</v>
      </c>
      <c r="B122">
        <v>0.25467185177454499</v>
      </c>
      <c r="C122">
        <v>7.9263244765025095E-2</v>
      </c>
      <c r="D122">
        <v>0.27168730626301302</v>
      </c>
      <c r="E122">
        <v>0.279263555760284</v>
      </c>
      <c r="F122">
        <v>0.33813927688798801</v>
      </c>
      <c r="G122">
        <v>0.18392967582627401</v>
      </c>
      <c r="H122">
        <v>0.21503294023873001</v>
      </c>
      <c r="I122">
        <v>0.26036724599729699</v>
      </c>
      <c r="J122">
        <v>1.4578777570250001E-8</v>
      </c>
      <c r="L122">
        <v>1.00143952475275E-8</v>
      </c>
      <c r="M122">
        <v>0.25467185298852041</v>
      </c>
      <c r="N122">
        <v>2.829688143234952E-2</v>
      </c>
      <c r="O122">
        <v>1.0370980965752249E-8</v>
      </c>
      <c r="P122">
        <v>0.279263555760284</v>
      </c>
      <c r="Q122">
        <v>1.2065760244224201E-8</v>
      </c>
      <c r="R122">
        <v>1.4470721297646645E-8</v>
      </c>
      <c r="S122">
        <v>0.2150329402387296</v>
      </c>
      <c r="T122">
        <v>1.208278060247112E-8</v>
      </c>
      <c r="U122">
        <v>1.448000306193047E-8</v>
      </c>
      <c r="W122">
        <f t="shared" si="11"/>
        <v>2.4997398111352496E-21</v>
      </c>
      <c r="X122">
        <f t="shared" si="12"/>
        <v>-1.213975420188973E-9</v>
      </c>
      <c r="Y122">
        <f t="shared" si="13"/>
        <v>5.0966363332675575E-2</v>
      </c>
      <c r="Z122">
        <f t="shared" si="14"/>
        <v>0.27168729589203205</v>
      </c>
      <c r="AA122">
        <f t="shared" si="15"/>
        <v>0</v>
      </c>
      <c r="AB122">
        <f t="shared" si="16"/>
        <v>0.33813926482222778</v>
      </c>
      <c r="AC122">
        <f t="shared" si="17"/>
        <v>0.18392966135555272</v>
      </c>
      <c r="AD122">
        <f t="shared" si="18"/>
        <v>4.163336342344337E-16</v>
      </c>
      <c r="AE122">
        <f t="shared" si="19"/>
        <v>0.26036723391451638</v>
      </c>
      <c r="AF122">
        <f t="shared" si="20"/>
        <v>9.8774508319530154E-11</v>
      </c>
    </row>
    <row r="123" spans="1:32" x14ac:dyDescent="0.25">
      <c r="A123">
        <v>1.001439524753E-8</v>
      </c>
      <c r="B123">
        <v>0.22905546194076901</v>
      </c>
      <c r="C123">
        <v>7.1290483038244798E-2</v>
      </c>
      <c r="D123">
        <v>1.065126554436E-8</v>
      </c>
      <c r="E123">
        <v>0.242239119719594</v>
      </c>
      <c r="F123">
        <v>1.210824935489E-8</v>
      </c>
      <c r="G123">
        <v>0.165428949835214</v>
      </c>
      <c r="H123">
        <v>0.186524124487398</v>
      </c>
      <c r="I123">
        <v>1.2112882975509999E-8</v>
      </c>
      <c r="J123">
        <v>1.4578777570250001E-8</v>
      </c>
      <c r="L123">
        <v>1.00143952475275E-8</v>
      </c>
      <c r="M123">
        <v>0.22905546315474551</v>
      </c>
      <c r="N123">
        <v>2.5450615895263425E-2</v>
      </c>
      <c r="O123">
        <v>1.0370980965752249E-8</v>
      </c>
      <c r="P123">
        <v>0.242239119719594</v>
      </c>
      <c r="Q123">
        <v>1.2065760244224201E-8</v>
      </c>
      <c r="R123">
        <v>1.4470721297646645E-8</v>
      </c>
      <c r="S123">
        <v>0.18652412448739827</v>
      </c>
      <c r="T123">
        <v>1.208278060247112E-8</v>
      </c>
      <c r="U123">
        <v>1.448000306193047E-8</v>
      </c>
      <c r="W123">
        <f t="shared" si="11"/>
        <v>2.4997398111352496E-21</v>
      </c>
      <c r="X123">
        <f t="shared" si="12"/>
        <v>-1.213976502656422E-9</v>
      </c>
      <c r="Y123">
        <f t="shared" si="13"/>
        <v>4.5839867142981369E-2</v>
      </c>
      <c r="Z123">
        <f t="shared" si="14"/>
        <v>2.8028457860775072E-10</v>
      </c>
      <c r="AA123">
        <f t="shared" si="15"/>
        <v>0</v>
      </c>
      <c r="AB123">
        <f t="shared" si="16"/>
        <v>4.2489110665799216E-11</v>
      </c>
      <c r="AC123">
        <f t="shared" si="17"/>
        <v>0.16542893536449271</v>
      </c>
      <c r="AD123">
        <f t="shared" si="18"/>
        <v>-2.7755575615628914E-16</v>
      </c>
      <c r="AE123">
        <f t="shared" si="19"/>
        <v>3.0102373038878909E-11</v>
      </c>
      <c r="AF123">
        <f t="shared" si="20"/>
        <v>9.8774508319530154E-11</v>
      </c>
    </row>
    <row r="124" spans="1:32" x14ac:dyDescent="0.25">
      <c r="A124">
        <v>1.001439524753E-8</v>
      </c>
      <c r="B124">
        <v>0.22905546194076901</v>
      </c>
      <c r="C124">
        <v>7.1290483038244798E-2</v>
      </c>
      <c r="D124">
        <v>1.063636590163E-8</v>
      </c>
      <c r="E124">
        <v>0.242239119719594</v>
      </c>
      <c r="F124">
        <v>0.29330916650748801</v>
      </c>
      <c r="G124">
        <v>0.28897607333589598</v>
      </c>
      <c r="H124">
        <v>0.186524124487398</v>
      </c>
      <c r="I124">
        <v>0.22584806100431201</v>
      </c>
      <c r="J124">
        <v>0.27180368628511198</v>
      </c>
      <c r="L124">
        <v>1.00143952475275E-8</v>
      </c>
      <c r="M124">
        <v>0.22905546315474551</v>
      </c>
      <c r="N124">
        <v>2.5450615895263425E-2</v>
      </c>
      <c r="O124">
        <v>1.0370980965752249E-8</v>
      </c>
      <c r="P124">
        <v>0.242239119719594</v>
      </c>
      <c r="Q124">
        <v>1.2065760244224201E-8</v>
      </c>
      <c r="R124">
        <v>1.4470721297646645E-8</v>
      </c>
      <c r="S124">
        <v>0.18652412448739827</v>
      </c>
      <c r="T124">
        <v>1.208278060247112E-8</v>
      </c>
      <c r="U124">
        <v>1.448000306193047E-8</v>
      </c>
      <c r="W124">
        <f t="shared" si="11"/>
        <v>2.4997398111352496E-21</v>
      </c>
      <c r="X124">
        <f t="shared" si="12"/>
        <v>-1.213976502656422E-9</v>
      </c>
      <c r="Y124">
        <f t="shared" si="13"/>
        <v>4.5839867142981369E-2</v>
      </c>
      <c r="Z124">
        <f t="shared" si="14"/>
        <v>2.6538493587775105E-10</v>
      </c>
      <c r="AA124">
        <f t="shared" si="15"/>
        <v>0</v>
      </c>
      <c r="AB124">
        <f t="shared" si="16"/>
        <v>0.29330915444172778</v>
      </c>
      <c r="AC124">
        <f t="shared" si="17"/>
        <v>0.28897605886517469</v>
      </c>
      <c r="AD124">
        <f t="shared" si="18"/>
        <v>-2.7755575615628914E-16</v>
      </c>
      <c r="AE124">
        <f t="shared" si="19"/>
        <v>0.2258480489215314</v>
      </c>
      <c r="AF124">
        <f t="shared" si="20"/>
        <v>0.27180367180510889</v>
      </c>
    </row>
    <row r="125" spans="1:32" x14ac:dyDescent="0.25">
      <c r="A125">
        <v>1.001439524753E-8</v>
      </c>
      <c r="B125">
        <v>0.22905546194076901</v>
      </c>
      <c r="C125">
        <v>7.1290483038244798E-2</v>
      </c>
      <c r="D125">
        <v>1.063636590163E-8</v>
      </c>
      <c r="E125">
        <v>0.242239119719594</v>
      </c>
      <c r="F125">
        <v>0.29330916650748801</v>
      </c>
      <c r="G125">
        <v>0.28897607333589598</v>
      </c>
      <c r="H125">
        <v>0.186524124487398</v>
      </c>
      <c r="I125">
        <v>0.22584806100431201</v>
      </c>
      <c r="J125">
        <v>0.27180368628511198</v>
      </c>
      <c r="L125">
        <v>1.00143952475275E-8</v>
      </c>
      <c r="M125">
        <v>0.22905546315474551</v>
      </c>
      <c r="N125">
        <v>2.5450615895263425E-2</v>
      </c>
      <c r="O125">
        <v>1.0370980965752249E-8</v>
      </c>
      <c r="P125">
        <v>0.242239119719594</v>
      </c>
      <c r="Q125">
        <v>1.2065760244224201E-8</v>
      </c>
      <c r="R125">
        <v>1.4470721297646645E-8</v>
      </c>
      <c r="S125">
        <v>0.18652412448739827</v>
      </c>
      <c r="T125">
        <v>1.208278060247112E-8</v>
      </c>
      <c r="U125">
        <v>1.448000306193047E-8</v>
      </c>
      <c r="W125">
        <f t="shared" si="11"/>
        <v>2.4997398111352496E-21</v>
      </c>
      <c r="X125">
        <f t="shared" si="12"/>
        <v>-1.213976502656422E-9</v>
      </c>
      <c r="Y125">
        <f t="shared" si="13"/>
        <v>4.5839867142981369E-2</v>
      </c>
      <c r="Z125">
        <f t="shared" si="14"/>
        <v>2.6538493587775105E-10</v>
      </c>
      <c r="AA125">
        <f t="shared" si="15"/>
        <v>0</v>
      </c>
      <c r="AB125">
        <f t="shared" si="16"/>
        <v>0.29330915444172778</v>
      </c>
      <c r="AC125">
        <f t="shared" si="17"/>
        <v>0.28897605886517469</v>
      </c>
      <c r="AD125">
        <f t="shared" si="18"/>
        <v>-2.7755575615628914E-16</v>
      </c>
      <c r="AE125">
        <f t="shared" si="19"/>
        <v>0.2258480489215314</v>
      </c>
      <c r="AF125">
        <f t="shared" si="20"/>
        <v>0.27180367180510889</v>
      </c>
    </row>
    <row r="126" spans="1:32" x14ac:dyDescent="0.25">
      <c r="A126">
        <v>1.001439524753E-8</v>
      </c>
      <c r="B126">
        <v>0.22905546194076901</v>
      </c>
      <c r="C126">
        <v>7.1290483038244798E-2</v>
      </c>
      <c r="D126">
        <v>1.063636590163E-8</v>
      </c>
      <c r="E126">
        <v>0.242239119719594</v>
      </c>
      <c r="F126">
        <v>0.29330916650748801</v>
      </c>
      <c r="G126">
        <v>0.28897607333589598</v>
      </c>
      <c r="H126">
        <v>0.186524124487398</v>
      </c>
      <c r="I126">
        <v>0.22584806100431201</v>
      </c>
      <c r="J126">
        <v>0.27180368628511198</v>
      </c>
      <c r="L126">
        <v>1.00143952475275E-8</v>
      </c>
      <c r="M126">
        <v>0.22905546315649306</v>
      </c>
      <c r="N126">
        <v>2.5450615895263425E-2</v>
      </c>
      <c r="O126">
        <v>1.0370980965752249E-8</v>
      </c>
      <c r="P126">
        <v>0.242239119719594</v>
      </c>
      <c r="Q126">
        <v>0.29227991403085202</v>
      </c>
      <c r="R126">
        <v>0.12248352205442922</v>
      </c>
      <c r="S126">
        <v>0.18652412448739827</v>
      </c>
      <c r="T126">
        <v>0.22505553659992064</v>
      </c>
      <c r="U126">
        <v>3.4995302375955092E-2</v>
      </c>
      <c r="W126">
        <f t="shared" si="11"/>
        <v>2.4997398111352496E-21</v>
      </c>
      <c r="X126">
        <f t="shared" si="12"/>
        <v>-1.2157240492083332E-9</v>
      </c>
      <c r="Y126">
        <f t="shared" si="13"/>
        <v>4.5839867142981369E-2</v>
      </c>
      <c r="Z126">
        <f t="shared" si="14"/>
        <v>2.6538493587775105E-10</v>
      </c>
      <c r="AA126">
        <f t="shared" si="15"/>
        <v>0</v>
      </c>
      <c r="AB126">
        <f t="shared" si="16"/>
        <v>1.029252476635989E-3</v>
      </c>
      <c r="AC126">
        <f t="shared" si="17"/>
        <v>0.16649255128146676</v>
      </c>
      <c r="AD126">
        <f t="shared" si="18"/>
        <v>-2.7755575615628914E-16</v>
      </c>
      <c r="AE126">
        <f t="shared" si="19"/>
        <v>7.925244043913704E-4</v>
      </c>
      <c r="AF126">
        <f t="shared" si="20"/>
        <v>0.23680838390915687</v>
      </c>
    </row>
    <row r="127" spans="1:32" x14ac:dyDescent="0.25">
      <c r="A127">
        <v>1.001439524753E-8</v>
      </c>
      <c r="B127">
        <v>0.22905546194076901</v>
      </c>
      <c r="C127">
        <v>7.1290483038244798E-2</v>
      </c>
      <c r="D127">
        <v>1.063636590163E-8</v>
      </c>
      <c r="E127">
        <v>0.242239119719594</v>
      </c>
      <c r="F127">
        <v>0.29330916650748801</v>
      </c>
      <c r="G127">
        <v>0.28897607333589598</v>
      </c>
      <c r="H127">
        <v>0.186524124487398</v>
      </c>
      <c r="I127">
        <v>0.22584806100431201</v>
      </c>
      <c r="J127">
        <v>0.27180368628511198</v>
      </c>
      <c r="L127">
        <v>1.00143952475275E-8</v>
      </c>
      <c r="M127">
        <v>0.22905546315649306</v>
      </c>
      <c r="N127">
        <v>2.5450615895263425E-2</v>
      </c>
      <c r="O127">
        <v>1.0370980965752249E-8</v>
      </c>
      <c r="P127">
        <v>0.242239119719594</v>
      </c>
      <c r="Q127">
        <v>0.29227991403085202</v>
      </c>
      <c r="R127">
        <v>0.12248352205442922</v>
      </c>
      <c r="S127">
        <v>0.18652412448739827</v>
      </c>
      <c r="T127">
        <v>0.22505553659992064</v>
      </c>
      <c r="U127">
        <v>3.4995302375955092E-2</v>
      </c>
      <c r="W127">
        <f t="shared" si="11"/>
        <v>2.4997398111352496E-21</v>
      </c>
      <c r="X127">
        <f t="shared" si="12"/>
        <v>-1.2157240492083332E-9</v>
      </c>
      <c r="Y127">
        <f t="shared" si="13"/>
        <v>4.5839867142981369E-2</v>
      </c>
      <c r="Z127">
        <f t="shared" si="14"/>
        <v>2.6538493587775105E-10</v>
      </c>
      <c r="AA127">
        <f t="shared" si="15"/>
        <v>0</v>
      </c>
      <c r="AB127">
        <f t="shared" si="16"/>
        <v>1.029252476635989E-3</v>
      </c>
      <c r="AC127">
        <f t="shared" si="17"/>
        <v>0.16649255128146676</v>
      </c>
      <c r="AD127">
        <f t="shared" si="18"/>
        <v>-2.7755575615628914E-16</v>
      </c>
      <c r="AE127">
        <f t="shared" si="19"/>
        <v>7.925244043913704E-4</v>
      </c>
      <c r="AF127">
        <f t="shared" si="20"/>
        <v>0.23680838390915687</v>
      </c>
    </row>
    <row r="128" spans="1:32" x14ac:dyDescent="0.25">
      <c r="A128">
        <v>1.001439524753E-8</v>
      </c>
      <c r="B128">
        <v>0.22905546194076901</v>
      </c>
      <c r="C128">
        <v>7.1290483038244798E-2</v>
      </c>
      <c r="D128">
        <v>1.063636590163E-8</v>
      </c>
      <c r="E128">
        <v>0.242239119719594</v>
      </c>
      <c r="F128">
        <v>0.29330916650748801</v>
      </c>
      <c r="G128">
        <v>0.28897607333589598</v>
      </c>
      <c r="H128">
        <v>0.186524124487398</v>
      </c>
      <c r="I128">
        <v>0.22584806100431201</v>
      </c>
      <c r="J128">
        <v>0.27180368628511198</v>
      </c>
      <c r="L128">
        <v>1.00143952475275E-8</v>
      </c>
      <c r="M128">
        <v>0.22905546315649306</v>
      </c>
      <c r="N128">
        <v>2.5450615895263425E-2</v>
      </c>
      <c r="O128">
        <v>1.0370980965752249E-8</v>
      </c>
      <c r="P128">
        <v>0.242239119719594</v>
      </c>
      <c r="Q128">
        <v>0.29227991403085202</v>
      </c>
      <c r="R128">
        <v>0.12248352205442922</v>
      </c>
      <c r="S128">
        <v>0.18652412448739827</v>
      </c>
      <c r="T128">
        <v>0.22505553659992064</v>
      </c>
      <c r="U128">
        <v>3.4995302375955092E-2</v>
      </c>
      <c r="W128">
        <f t="shared" si="11"/>
        <v>2.4997398111352496E-21</v>
      </c>
      <c r="X128">
        <f t="shared" si="12"/>
        <v>-1.2157240492083332E-9</v>
      </c>
      <c r="Y128">
        <f t="shared" si="13"/>
        <v>4.5839867142981369E-2</v>
      </c>
      <c r="Z128">
        <f t="shared" si="14"/>
        <v>2.6538493587775105E-10</v>
      </c>
      <c r="AA128">
        <f t="shared" si="15"/>
        <v>0</v>
      </c>
      <c r="AB128">
        <f t="shared" si="16"/>
        <v>1.029252476635989E-3</v>
      </c>
      <c r="AC128">
        <f t="shared" si="17"/>
        <v>0.16649255128146676</v>
      </c>
      <c r="AD128">
        <f t="shared" si="18"/>
        <v>-2.7755575615628914E-16</v>
      </c>
      <c r="AE128">
        <f t="shared" si="19"/>
        <v>7.925244043913704E-4</v>
      </c>
      <c r="AF128">
        <f t="shared" si="20"/>
        <v>0.23680838390915687</v>
      </c>
    </row>
    <row r="129" spans="1:32" x14ac:dyDescent="0.25">
      <c r="A129">
        <v>1.001439524753E-8</v>
      </c>
      <c r="B129">
        <v>0.22905546194076901</v>
      </c>
      <c r="C129">
        <v>7.1290483038244798E-2</v>
      </c>
      <c r="D129">
        <v>1.063636590163E-8</v>
      </c>
      <c r="E129">
        <v>0.242239119719594</v>
      </c>
      <c r="F129">
        <v>0.29330916650748801</v>
      </c>
      <c r="G129">
        <v>0.165428949835214</v>
      </c>
      <c r="H129">
        <v>0.186524124487398</v>
      </c>
      <c r="I129">
        <v>0.22584806100431201</v>
      </c>
      <c r="J129">
        <v>1.4578777570250001E-8</v>
      </c>
      <c r="L129">
        <v>1.00143952475275E-8</v>
      </c>
      <c r="M129">
        <v>0.22905546315649306</v>
      </c>
      <c r="N129">
        <v>2.5450615895263425E-2</v>
      </c>
      <c r="O129">
        <v>1.0370980965752249E-8</v>
      </c>
      <c r="P129">
        <v>0.242239119719594</v>
      </c>
      <c r="Q129">
        <v>0.29227991403085202</v>
      </c>
      <c r="R129">
        <v>0.12248352205442922</v>
      </c>
      <c r="S129">
        <v>0.18652412448739827</v>
      </c>
      <c r="T129">
        <v>0.22505553659992064</v>
      </c>
      <c r="U129">
        <v>3.4995302375955092E-2</v>
      </c>
      <c r="W129">
        <f t="shared" si="11"/>
        <v>2.4997398111352496E-21</v>
      </c>
      <c r="X129">
        <f t="shared" si="12"/>
        <v>-1.2157240492083332E-9</v>
      </c>
      <c r="Y129">
        <f t="shared" si="13"/>
        <v>4.5839867142981369E-2</v>
      </c>
      <c r="Z129">
        <f t="shared" si="14"/>
        <v>2.6538493587775105E-10</v>
      </c>
      <c r="AA129">
        <f t="shared" si="15"/>
        <v>0</v>
      </c>
      <c r="AB129">
        <f t="shared" si="16"/>
        <v>1.029252476635989E-3</v>
      </c>
      <c r="AC129">
        <f t="shared" si="17"/>
        <v>4.2945427780784778E-2</v>
      </c>
      <c r="AD129">
        <f t="shared" si="18"/>
        <v>-2.7755575615628914E-16</v>
      </c>
      <c r="AE129">
        <f t="shared" si="19"/>
        <v>7.925244043913704E-4</v>
      </c>
      <c r="AF129">
        <f t="shared" si="20"/>
        <v>-3.4995287797177525E-2</v>
      </c>
    </row>
    <row r="130" spans="1:32" x14ac:dyDescent="0.25">
      <c r="A130">
        <v>1.001439524753E-8</v>
      </c>
      <c r="B130">
        <v>0.22905546194076901</v>
      </c>
      <c r="C130">
        <v>7.1290483038244798E-2</v>
      </c>
      <c r="D130">
        <v>1.063636590163E-8</v>
      </c>
      <c r="E130">
        <v>0.242239119719594</v>
      </c>
      <c r="F130">
        <v>1.210824935489E-8</v>
      </c>
      <c r="G130">
        <v>0.165428949835214</v>
      </c>
      <c r="H130">
        <v>0.186524124487398</v>
      </c>
      <c r="I130">
        <v>1.2112882975509999E-8</v>
      </c>
      <c r="J130">
        <v>1.4578777570250001E-8</v>
      </c>
      <c r="L130">
        <v>1.00143952475275E-8</v>
      </c>
      <c r="M130">
        <v>0.22905546315649306</v>
      </c>
      <c r="N130">
        <v>2.5450615895263425E-2</v>
      </c>
      <c r="O130">
        <v>1.0370980965752249E-8</v>
      </c>
      <c r="P130">
        <v>0.242239119719594</v>
      </c>
      <c r="Q130">
        <v>0.29227991403085202</v>
      </c>
      <c r="R130">
        <v>1.4470721297646645E-8</v>
      </c>
      <c r="S130">
        <v>0.18652412448739827</v>
      </c>
      <c r="T130">
        <v>0.22505553659992064</v>
      </c>
      <c r="U130">
        <v>1.448000306193047E-8</v>
      </c>
      <c r="W130">
        <f t="shared" si="11"/>
        <v>2.4997398111352496E-21</v>
      </c>
      <c r="X130">
        <f t="shared" si="12"/>
        <v>-1.2157240492083332E-9</v>
      </c>
      <c r="Y130">
        <f t="shared" si="13"/>
        <v>4.5839867142981369E-2</v>
      </c>
      <c r="Z130">
        <f t="shared" si="14"/>
        <v>2.6538493587775105E-10</v>
      </c>
      <c r="AA130">
        <f t="shared" si="15"/>
        <v>0</v>
      </c>
      <c r="AB130">
        <f t="shared" si="16"/>
        <v>-0.29227990192260267</v>
      </c>
      <c r="AC130">
        <f t="shared" si="17"/>
        <v>0.16542893536449271</v>
      </c>
      <c r="AD130">
        <f t="shared" si="18"/>
        <v>-2.7755575615628914E-16</v>
      </c>
      <c r="AE130">
        <f t="shared" si="19"/>
        <v>-0.22505552448703767</v>
      </c>
      <c r="AF130">
        <f t="shared" si="20"/>
        <v>9.8774508319530154E-11</v>
      </c>
    </row>
    <row r="131" spans="1:32" x14ac:dyDescent="0.25">
      <c r="A131">
        <v>1.001439524753E-8</v>
      </c>
      <c r="B131">
        <v>0.22905546194076901</v>
      </c>
      <c r="C131">
        <v>7.1290483038244798E-2</v>
      </c>
      <c r="D131">
        <v>1.063636590163E-8</v>
      </c>
      <c r="E131">
        <v>0.242239119719594</v>
      </c>
      <c r="F131">
        <v>0.29330916650748801</v>
      </c>
      <c r="G131">
        <v>0.28897607333589598</v>
      </c>
      <c r="H131">
        <v>0.186524124487398</v>
      </c>
      <c r="I131">
        <v>0.22584806100431201</v>
      </c>
      <c r="J131">
        <v>0.27180368628511198</v>
      </c>
      <c r="L131">
        <v>1.00143952475275E-8</v>
      </c>
      <c r="M131">
        <v>0.22905546315474551</v>
      </c>
      <c r="N131">
        <v>2.5450615895263425E-2</v>
      </c>
      <c r="O131">
        <v>1.0370980965752249E-8</v>
      </c>
      <c r="P131">
        <v>0.242239119719594</v>
      </c>
      <c r="Q131">
        <v>1.2065760244224201E-8</v>
      </c>
      <c r="R131">
        <v>1.4470721297646645E-8</v>
      </c>
      <c r="S131">
        <v>0.18652412448739827</v>
      </c>
      <c r="T131">
        <v>1.208278060247112E-8</v>
      </c>
      <c r="U131">
        <v>1.448000306193047E-8</v>
      </c>
      <c r="W131">
        <f t="shared" si="11"/>
        <v>2.4997398111352496E-21</v>
      </c>
      <c r="X131">
        <f t="shared" si="12"/>
        <v>-1.213976502656422E-9</v>
      </c>
      <c r="Y131">
        <f t="shared" si="13"/>
        <v>4.5839867142981369E-2</v>
      </c>
      <c r="Z131">
        <f t="shared" si="14"/>
        <v>2.6538493587775105E-10</v>
      </c>
      <c r="AA131">
        <f t="shared" si="15"/>
        <v>0</v>
      </c>
      <c r="AB131">
        <f t="shared" si="16"/>
        <v>0.29330915444172778</v>
      </c>
      <c r="AC131">
        <f t="shared" si="17"/>
        <v>0.28897605886517469</v>
      </c>
      <c r="AD131">
        <f t="shared" si="18"/>
        <v>-2.7755575615628914E-16</v>
      </c>
      <c r="AE131">
        <f t="shared" si="19"/>
        <v>0.2258480489215314</v>
      </c>
      <c r="AF131">
        <f t="shared" si="20"/>
        <v>0.27180367180510889</v>
      </c>
    </row>
    <row r="132" spans="1:32" x14ac:dyDescent="0.25">
      <c r="A132">
        <v>1.001439524753E-8</v>
      </c>
      <c r="B132">
        <v>0.22905546194076901</v>
      </c>
      <c r="C132">
        <v>7.1290483038244798E-2</v>
      </c>
      <c r="D132">
        <v>1.063636590163E-8</v>
      </c>
      <c r="E132">
        <v>0.242239119719594</v>
      </c>
      <c r="F132">
        <v>0.29330916650748801</v>
      </c>
      <c r="G132">
        <v>0.28897607333589598</v>
      </c>
      <c r="H132">
        <v>0.186524124487398</v>
      </c>
      <c r="I132">
        <v>0.22584806100431201</v>
      </c>
      <c r="J132">
        <v>0.27180368628511198</v>
      </c>
      <c r="L132">
        <v>1.00143952475275E-8</v>
      </c>
      <c r="M132">
        <v>0.22905546315649306</v>
      </c>
      <c r="N132">
        <v>2.5450615895263425E-2</v>
      </c>
      <c r="O132">
        <v>1.0370980965752249E-8</v>
      </c>
      <c r="P132">
        <v>0.242239119719594</v>
      </c>
      <c r="Q132">
        <v>0.29227991403085202</v>
      </c>
      <c r="R132">
        <v>0.12248352205442922</v>
      </c>
      <c r="S132">
        <v>0.18652412448739827</v>
      </c>
      <c r="T132">
        <v>0.22505553659992064</v>
      </c>
      <c r="U132">
        <v>3.4995302375955092E-2</v>
      </c>
      <c r="W132">
        <f t="shared" ref="W132:W195" si="21">A132-L132</f>
        <v>2.4997398111352496E-21</v>
      </c>
      <c r="X132">
        <f t="shared" ref="X132:X195" si="22">B132-M132</f>
        <v>-1.2157240492083332E-9</v>
      </c>
      <c r="Y132">
        <f t="shared" ref="Y132:Y195" si="23">C132-N132</f>
        <v>4.5839867142981369E-2</v>
      </c>
      <c r="Z132">
        <f t="shared" ref="Z132:Z195" si="24">D132-O132</f>
        <v>2.6538493587775105E-10</v>
      </c>
      <c r="AA132">
        <f t="shared" ref="AA132:AA195" si="25">E132-P132</f>
        <v>0</v>
      </c>
      <c r="AB132">
        <f t="shared" ref="AB132:AB195" si="26">F132-Q132</f>
        <v>1.029252476635989E-3</v>
      </c>
      <c r="AC132">
        <f t="shared" ref="AC132:AC195" si="27">G132-R132</f>
        <v>0.16649255128146676</v>
      </c>
      <c r="AD132">
        <f t="shared" ref="AD132:AD195" si="28">H132-S132</f>
        <v>-2.7755575615628914E-16</v>
      </c>
      <c r="AE132">
        <f t="shared" ref="AE132:AE195" si="29">I132-T132</f>
        <v>7.925244043913704E-4</v>
      </c>
      <c r="AF132">
        <f t="shared" ref="AF132:AF195" si="30">J132-U132</f>
        <v>0.23680838390915687</v>
      </c>
    </row>
    <row r="133" spans="1:32" x14ac:dyDescent="0.25">
      <c r="A133">
        <v>1.001439524753E-8</v>
      </c>
      <c r="B133">
        <v>0.22905546194076901</v>
      </c>
      <c r="C133">
        <v>7.1290483038244798E-2</v>
      </c>
      <c r="D133">
        <v>1.063636590163E-8</v>
      </c>
      <c r="E133">
        <v>0.242239119719594</v>
      </c>
      <c r="F133">
        <v>0.29330916650748801</v>
      </c>
      <c r="G133">
        <v>0.28897607333589598</v>
      </c>
      <c r="H133">
        <v>0.186524124487398</v>
      </c>
      <c r="I133">
        <v>0.22584806100431201</v>
      </c>
      <c r="J133">
        <v>0.27180368628511198</v>
      </c>
      <c r="L133">
        <v>1.00143952475275E-8</v>
      </c>
      <c r="M133">
        <v>0.22905546315649306</v>
      </c>
      <c r="N133">
        <v>2.5450615895263425E-2</v>
      </c>
      <c r="O133">
        <v>1.0370980965752249E-8</v>
      </c>
      <c r="P133">
        <v>0.242239119719594</v>
      </c>
      <c r="Q133">
        <v>0.29227991403085202</v>
      </c>
      <c r="R133">
        <v>0.12248352205442922</v>
      </c>
      <c r="S133">
        <v>0.18652412448739827</v>
      </c>
      <c r="T133">
        <v>0.22505553659992064</v>
      </c>
      <c r="U133">
        <v>3.4995302375955092E-2</v>
      </c>
      <c r="W133">
        <f t="shared" si="21"/>
        <v>2.4997398111352496E-21</v>
      </c>
      <c r="X133">
        <f t="shared" si="22"/>
        <v>-1.2157240492083332E-9</v>
      </c>
      <c r="Y133">
        <f t="shared" si="23"/>
        <v>4.5839867142981369E-2</v>
      </c>
      <c r="Z133">
        <f t="shared" si="24"/>
        <v>2.6538493587775105E-10</v>
      </c>
      <c r="AA133">
        <f t="shared" si="25"/>
        <v>0</v>
      </c>
      <c r="AB133">
        <f t="shared" si="26"/>
        <v>1.029252476635989E-3</v>
      </c>
      <c r="AC133">
        <f t="shared" si="27"/>
        <v>0.16649255128146676</v>
      </c>
      <c r="AD133">
        <f t="shared" si="28"/>
        <v>-2.7755575615628914E-16</v>
      </c>
      <c r="AE133">
        <f t="shared" si="29"/>
        <v>7.925244043913704E-4</v>
      </c>
      <c r="AF133">
        <f t="shared" si="30"/>
        <v>0.23680838390915687</v>
      </c>
    </row>
    <row r="134" spans="1:32" x14ac:dyDescent="0.25">
      <c r="A134">
        <v>1.001439524753E-8</v>
      </c>
      <c r="B134">
        <v>0.22905546194076901</v>
      </c>
      <c r="C134">
        <v>7.1290483038244798E-2</v>
      </c>
      <c r="D134">
        <v>1.063636590163E-8</v>
      </c>
      <c r="E134">
        <v>0.242239119719594</v>
      </c>
      <c r="F134">
        <v>0.29330916650748801</v>
      </c>
      <c r="G134">
        <v>0.28897607333589598</v>
      </c>
      <c r="H134">
        <v>0.186524124487398</v>
      </c>
      <c r="I134">
        <v>0.22584806100431201</v>
      </c>
      <c r="J134">
        <v>0.27180368628511198</v>
      </c>
      <c r="L134">
        <v>1.00143952475275E-8</v>
      </c>
      <c r="M134">
        <v>0.22905546315649306</v>
      </c>
      <c r="N134">
        <v>2.5450615895263425E-2</v>
      </c>
      <c r="O134">
        <v>1.0370980965752249E-8</v>
      </c>
      <c r="P134">
        <v>0.242239119719594</v>
      </c>
      <c r="Q134">
        <v>0.29227991403085202</v>
      </c>
      <c r="R134">
        <v>0.12248352205442922</v>
      </c>
      <c r="S134">
        <v>0.18652412448739827</v>
      </c>
      <c r="T134">
        <v>0.22505553659992064</v>
      </c>
      <c r="U134">
        <v>3.4995302375955092E-2</v>
      </c>
      <c r="W134">
        <f t="shared" si="21"/>
        <v>2.4997398111352496E-21</v>
      </c>
      <c r="X134">
        <f t="shared" si="22"/>
        <v>-1.2157240492083332E-9</v>
      </c>
      <c r="Y134">
        <f t="shared" si="23"/>
        <v>4.5839867142981369E-2</v>
      </c>
      <c r="Z134">
        <f t="shared" si="24"/>
        <v>2.6538493587775105E-10</v>
      </c>
      <c r="AA134">
        <f t="shared" si="25"/>
        <v>0</v>
      </c>
      <c r="AB134">
        <f t="shared" si="26"/>
        <v>1.029252476635989E-3</v>
      </c>
      <c r="AC134">
        <f t="shared" si="27"/>
        <v>0.16649255128146676</v>
      </c>
      <c r="AD134">
        <f t="shared" si="28"/>
        <v>-2.7755575615628914E-16</v>
      </c>
      <c r="AE134">
        <f t="shared" si="29"/>
        <v>7.925244043913704E-4</v>
      </c>
      <c r="AF134">
        <f t="shared" si="30"/>
        <v>0.23680838390915687</v>
      </c>
    </row>
    <row r="135" spans="1:32" x14ac:dyDescent="0.25">
      <c r="A135">
        <v>1.001439524753E-8</v>
      </c>
      <c r="B135">
        <v>0.22905546194076901</v>
      </c>
      <c r="C135">
        <v>7.1290483038244798E-2</v>
      </c>
      <c r="D135">
        <v>1.063636590163E-8</v>
      </c>
      <c r="E135">
        <v>0.242239119719594</v>
      </c>
      <c r="F135">
        <v>0.29330916650748801</v>
      </c>
      <c r="G135">
        <v>0.28897607333589598</v>
      </c>
      <c r="H135">
        <v>0.186524124487398</v>
      </c>
      <c r="I135">
        <v>0.22584806100431201</v>
      </c>
      <c r="J135">
        <v>0.27180368628511198</v>
      </c>
      <c r="L135">
        <v>1.00143952475275E-8</v>
      </c>
      <c r="M135">
        <v>0.22905546315649306</v>
      </c>
      <c r="N135">
        <v>2.5450615895263425E-2</v>
      </c>
      <c r="O135">
        <v>1.0370980965752249E-8</v>
      </c>
      <c r="P135">
        <v>0.242239119719594</v>
      </c>
      <c r="Q135">
        <v>0.29227991403085202</v>
      </c>
      <c r="R135">
        <v>0.12248352205442922</v>
      </c>
      <c r="S135">
        <v>0.18652412448739827</v>
      </c>
      <c r="T135">
        <v>0.22505553659992064</v>
      </c>
      <c r="U135">
        <v>3.4995302375955092E-2</v>
      </c>
      <c r="W135">
        <f t="shared" si="21"/>
        <v>2.4997398111352496E-21</v>
      </c>
      <c r="X135">
        <f t="shared" si="22"/>
        <v>-1.2157240492083332E-9</v>
      </c>
      <c r="Y135">
        <f t="shared" si="23"/>
        <v>4.5839867142981369E-2</v>
      </c>
      <c r="Z135">
        <f t="shared" si="24"/>
        <v>2.6538493587775105E-10</v>
      </c>
      <c r="AA135">
        <f t="shared" si="25"/>
        <v>0</v>
      </c>
      <c r="AB135">
        <f t="shared" si="26"/>
        <v>1.029252476635989E-3</v>
      </c>
      <c r="AC135">
        <f t="shared" si="27"/>
        <v>0.16649255128146676</v>
      </c>
      <c r="AD135">
        <f t="shared" si="28"/>
        <v>-2.7755575615628914E-16</v>
      </c>
      <c r="AE135">
        <f t="shared" si="29"/>
        <v>7.925244043913704E-4</v>
      </c>
      <c r="AF135">
        <f t="shared" si="30"/>
        <v>0.23680838390915687</v>
      </c>
    </row>
    <row r="136" spans="1:32" x14ac:dyDescent="0.25">
      <c r="A136">
        <v>1.001439524753E-8</v>
      </c>
      <c r="B136">
        <v>0.22905546194076901</v>
      </c>
      <c r="C136">
        <v>7.1290483038244798E-2</v>
      </c>
      <c r="D136">
        <v>1.063636590163E-8</v>
      </c>
      <c r="E136">
        <v>0.242239119719594</v>
      </c>
      <c r="F136">
        <v>0.29330916650748801</v>
      </c>
      <c r="G136">
        <v>0.165428949835214</v>
      </c>
      <c r="H136">
        <v>0.186524124487398</v>
      </c>
      <c r="I136">
        <v>0.22584806100431201</v>
      </c>
      <c r="J136">
        <v>1.4578777570250001E-8</v>
      </c>
      <c r="L136">
        <v>1.00143952475275E-8</v>
      </c>
      <c r="M136">
        <v>0.22905546315649306</v>
      </c>
      <c r="N136">
        <v>2.5450615895263425E-2</v>
      </c>
      <c r="O136">
        <v>1.0370980965752249E-8</v>
      </c>
      <c r="P136">
        <v>0.242239119719594</v>
      </c>
      <c r="Q136">
        <v>0.29227991403085202</v>
      </c>
      <c r="R136">
        <v>0.12248352205442922</v>
      </c>
      <c r="S136">
        <v>0.18652412448739827</v>
      </c>
      <c r="T136">
        <v>0.22505553659992064</v>
      </c>
      <c r="U136">
        <v>3.4995302375955092E-2</v>
      </c>
      <c r="W136">
        <f t="shared" si="21"/>
        <v>2.4997398111352496E-21</v>
      </c>
      <c r="X136">
        <f t="shared" si="22"/>
        <v>-1.2157240492083332E-9</v>
      </c>
      <c r="Y136">
        <f t="shared" si="23"/>
        <v>4.5839867142981369E-2</v>
      </c>
      <c r="Z136">
        <f t="shared" si="24"/>
        <v>2.6538493587775105E-10</v>
      </c>
      <c r="AA136">
        <f t="shared" si="25"/>
        <v>0</v>
      </c>
      <c r="AB136">
        <f t="shared" si="26"/>
        <v>1.029252476635989E-3</v>
      </c>
      <c r="AC136">
        <f t="shared" si="27"/>
        <v>4.2945427780784778E-2</v>
      </c>
      <c r="AD136">
        <f t="shared" si="28"/>
        <v>-2.7755575615628914E-16</v>
      </c>
      <c r="AE136">
        <f t="shared" si="29"/>
        <v>7.925244043913704E-4</v>
      </c>
      <c r="AF136">
        <f t="shared" si="30"/>
        <v>-3.4995287797177525E-2</v>
      </c>
    </row>
    <row r="137" spans="1:32" x14ac:dyDescent="0.25">
      <c r="A137">
        <v>1.001439524753E-8</v>
      </c>
      <c r="B137">
        <v>0.22905546194076901</v>
      </c>
      <c r="C137">
        <v>7.1290483038244798E-2</v>
      </c>
      <c r="D137">
        <v>1.063636590163E-8</v>
      </c>
      <c r="E137">
        <v>0.242239119719594</v>
      </c>
      <c r="F137">
        <v>1.210824935489E-8</v>
      </c>
      <c r="G137">
        <v>0.165428949835214</v>
      </c>
      <c r="H137">
        <v>0.186524124487398</v>
      </c>
      <c r="I137">
        <v>1.2112882975509999E-8</v>
      </c>
      <c r="J137">
        <v>1.4578777570250001E-8</v>
      </c>
      <c r="L137">
        <v>1.00143952475275E-8</v>
      </c>
      <c r="M137">
        <v>0.22905546315649306</v>
      </c>
      <c r="N137">
        <v>2.5450615895263425E-2</v>
      </c>
      <c r="O137">
        <v>1.0370980965752249E-8</v>
      </c>
      <c r="P137">
        <v>0.242239119719594</v>
      </c>
      <c r="Q137">
        <v>0.29227991403085202</v>
      </c>
      <c r="R137">
        <v>1.4470721297646645E-8</v>
      </c>
      <c r="S137">
        <v>0.18652412448739827</v>
      </c>
      <c r="T137">
        <v>0.22505553659992064</v>
      </c>
      <c r="U137">
        <v>1.448000306193047E-8</v>
      </c>
      <c r="W137">
        <f t="shared" si="21"/>
        <v>2.4997398111352496E-21</v>
      </c>
      <c r="X137">
        <f t="shared" si="22"/>
        <v>-1.2157240492083332E-9</v>
      </c>
      <c r="Y137">
        <f t="shared" si="23"/>
        <v>4.5839867142981369E-2</v>
      </c>
      <c r="Z137">
        <f t="shared" si="24"/>
        <v>2.6538493587775105E-10</v>
      </c>
      <c r="AA137">
        <f t="shared" si="25"/>
        <v>0</v>
      </c>
      <c r="AB137">
        <f t="shared" si="26"/>
        <v>-0.29227990192260267</v>
      </c>
      <c r="AC137">
        <f t="shared" si="27"/>
        <v>0.16542893536449271</v>
      </c>
      <c r="AD137">
        <f t="shared" si="28"/>
        <v>-2.7755575615628914E-16</v>
      </c>
      <c r="AE137">
        <f t="shared" si="29"/>
        <v>-0.22505552448703767</v>
      </c>
      <c r="AF137">
        <f t="shared" si="30"/>
        <v>9.8774508319530154E-11</v>
      </c>
    </row>
    <row r="138" spans="1:32" x14ac:dyDescent="0.25">
      <c r="A138">
        <v>1.001439524753E-8</v>
      </c>
      <c r="B138">
        <v>0.22905546194076901</v>
      </c>
      <c r="C138">
        <v>7.1290483038244798E-2</v>
      </c>
      <c r="D138">
        <v>1.063636590163E-8</v>
      </c>
      <c r="E138">
        <v>0.242239119719594</v>
      </c>
      <c r="F138">
        <v>0.29330916650748801</v>
      </c>
      <c r="G138">
        <v>0.28897607333589598</v>
      </c>
      <c r="H138">
        <v>0.186524124487398</v>
      </c>
      <c r="I138">
        <v>0.22584806100431201</v>
      </c>
      <c r="J138">
        <v>0.27180368628511198</v>
      </c>
      <c r="L138">
        <v>1.00143952475275E-8</v>
      </c>
      <c r="M138">
        <v>0.22905546315474551</v>
      </c>
      <c r="N138">
        <v>2.5450615895263425E-2</v>
      </c>
      <c r="O138">
        <v>1.0370980965752249E-8</v>
      </c>
      <c r="P138">
        <v>0.242239119719594</v>
      </c>
      <c r="Q138">
        <v>1.2065760244224201E-8</v>
      </c>
      <c r="R138">
        <v>1.4470721297646645E-8</v>
      </c>
      <c r="S138">
        <v>0.18652412448739827</v>
      </c>
      <c r="T138">
        <v>1.208278060247112E-8</v>
      </c>
      <c r="U138">
        <v>1.448000306193047E-8</v>
      </c>
      <c r="W138">
        <f t="shared" si="21"/>
        <v>2.4997398111352496E-21</v>
      </c>
      <c r="X138">
        <f t="shared" si="22"/>
        <v>-1.213976502656422E-9</v>
      </c>
      <c r="Y138">
        <f t="shared" si="23"/>
        <v>4.5839867142981369E-2</v>
      </c>
      <c r="Z138">
        <f t="shared" si="24"/>
        <v>2.6538493587775105E-10</v>
      </c>
      <c r="AA138">
        <f t="shared" si="25"/>
        <v>0</v>
      </c>
      <c r="AB138">
        <f t="shared" si="26"/>
        <v>0.29330915444172778</v>
      </c>
      <c r="AC138">
        <f t="shared" si="27"/>
        <v>0.28897605886517469</v>
      </c>
      <c r="AD138">
        <f t="shared" si="28"/>
        <v>-2.7755575615628914E-16</v>
      </c>
      <c r="AE138">
        <f t="shared" si="29"/>
        <v>0.2258480489215314</v>
      </c>
      <c r="AF138">
        <f t="shared" si="30"/>
        <v>0.27180367180510889</v>
      </c>
    </row>
    <row r="139" spans="1:32" x14ac:dyDescent="0.25">
      <c r="A139">
        <v>1.001439524753E-8</v>
      </c>
      <c r="B139">
        <v>0.22905546194076901</v>
      </c>
      <c r="C139">
        <v>7.1290483038244798E-2</v>
      </c>
      <c r="D139">
        <v>1.063636590163E-8</v>
      </c>
      <c r="E139">
        <v>0.242239119719594</v>
      </c>
      <c r="F139">
        <v>0.29330916650748801</v>
      </c>
      <c r="G139">
        <v>0.28897607333589598</v>
      </c>
      <c r="H139">
        <v>0.186524124487398</v>
      </c>
      <c r="I139">
        <v>0.22584806100431201</v>
      </c>
      <c r="J139">
        <v>0.27180368628511198</v>
      </c>
      <c r="L139">
        <v>1.00143952475275E-8</v>
      </c>
      <c r="M139">
        <v>0.22905546315649306</v>
      </c>
      <c r="N139">
        <v>2.5450615895263425E-2</v>
      </c>
      <c r="O139">
        <v>1.0370980965752249E-8</v>
      </c>
      <c r="P139">
        <v>0.242239119719594</v>
      </c>
      <c r="Q139">
        <v>0.29227991403085202</v>
      </c>
      <c r="R139">
        <v>0.12248352205442922</v>
      </c>
      <c r="S139">
        <v>0.18652412448739827</v>
      </c>
      <c r="T139">
        <v>0.22505553659992064</v>
      </c>
      <c r="U139">
        <v>3.4995302375955092E-2</v>
      </c>
      <c r="W139">
        <f t="shared" si="21"/>
        <v>2.4997398111352496E-21</v>
      </c>
      <c r="X139">
        <f t="shared" si="22"/>
        <v>-1.2157240492083332E-9</v>
      </c>
      <c r="Y139">
        <f t="shared" si="23"/>
        <v>4.5839867142981369E-2</v>
      </c>
      <c r="Z139">
        <f t="shared" si="24"/>
        <v>2.6538493587775105E-10</v>
      </c>
      <c r="AA139">
        <f t="shared" si="25"/>
        <v>0</v>
      </c>
      <c r="AB139">
        <f t="shared" si="26"/>
        <v>1.029252476635989E-3</v>
      </c>
      <c r="AC139">
        <f t="shared" si="27"/>
        <v>0.16649255128146676</v>
      </c>
      <c r="AD139">
        <f t="shared" si="28"/>
        <v>-2.7755575615628914E-16</v>
      </c>
      <c r="AE139">
        <f t="shared" si="29"/>
        <v>7.925244043913704E-4</v>
      </c>
      <c r="AF139">
        <f t="shared" si="30"/>
        <v>0.23680838390915687</v>
      </c>
    </row>
    <row r="140" spans="1:32" x14ac:dyDescent="0.25">
      <c r="A140">
        <v>1.001439524753E-8</v>
      </c>
      <c r="B140">
        <v>0.22905546194076901</v>
      </c>
      <c r="C140">
        <v>7.1290483038244798E-2</v>
      </c>
      <c r="D140">
        <v>1.063636590163E-8</v>
      </c>
      <c r="E140">
        <v>0.242239119719594</v>
      </c>
      <c r="F140">
        <v>0.29330916650748801</v>
      </c>
      <c r="G140">
        <v>0.28897607333589598</v>
      </c>
      <c r="H140">
        <v>0.186524124487398</v>
      </c>
      <c r="I140">
        <v>0.22584806100431201</v>
      </c>
      <c r="J140">
        <v>0.27180368628511198</v>
      </c>
      <c r="L140">
        <v>1.00143952475275E-8</v>
      </c>
      <c r="M140">
        <v>0.22905546315649306</v>
      </c>
      <c r="N140">
        <v>2.5450615895263425E-2</v>
      </c>
      <c r="O140">
        <v>1.0370980965752249E-8</v>
      </c>
      <c r="P140">
        <v>0.242239119719594</v>
      </c>
      <c r="Q140">
        <v>0.29227991403085202</v>
      </c>
      <c r="R140">
        <v>0.12248352205442922</v>
      </c>
      <c r="S140">
        <v>0.18652412448739827</v>
      </c>
      <c r="T140">
        <v>0.22505553659992064</v>
      </c>
      <c r="U140">
        <v>3.4995302375955092E-2</v>
      </c>
      <c r="W140">
        <f t="shared" si="21"/>
        <v>2.4997398111352496E-21</v>
      </c>
      <c r="X140">
        <f t="shared" si="22"/>
        <v>-1.2157240492083332E-9</v>
      </c>
      <c r="Y140">
        <f t="shared" si="23"/>
        <v>4.5839867142981369E-2</v>
      </c>
      <c r="Z140">
        <f t="shared" si="24"/>
        <v>2.6538493587775105E-10</v>
      </c>
      <c r="AA140">
        <f t="shared" si="25"/>
        <v>0</v>
      </c>
      <c r="AB140">
        <f t="shared" si="26"/>
        <v>1.029252476635989E-3</v>
      </c>
      <c r="AC140">
        <f t="shared" si="27"/>
        <v>0.16649255128146676</v>
      </c>
      <c r="AD140">
        <f t="shared" si="28"/>
        <v>-2.7755575615628914E-16</v>
      </c>
      <c r="AE140">
        <f t="shared" si="29"/>
        <v>7.925244043913704E-4</v>
      </c>
      <c r="AF140">
        <f t="shared" si="30"/>
        <v>0.23680838390915687</v>
      </c>
    </row>
    <row r="141" spans="1:32" x14ac:dyDescent="0.25">
      <c r="A141">
        <v>1.001439524753E-8</v>
      </c>
      <c r="B141">
        <v>0.22905546194076901</v>
      </c>
      <c r="C141">
        <v>7.1290483038244798E-2</v>
      </c>
      <c r="D141">
        <v>1.063636590163E-8</v>
      </c>
      <c r="E141">
        <v>0.242239119719594</v>
      </c>
      <c r="F141">
        <v>0.29330916650748801</v>
      </c>
      <c r="G141">
        <v>0.28897607333589598</v>
      </c>
      <c r="H141">
        <v>0.186524124487398</v>
      </c>
      <c r="I141">
        <v>0.22584806100431201</v>
      </c>
      <c r="J141">
        <v>0.27180368628511198</v>
      </c>
      <c r="L141">
        <v>1.00143952475275E-8</v>
      </c>
      <c r="M141">
        <v>0.22905546315649306</v>
      </c>
      <c r="N141">
        <v>2.5450615895263425E-2</v>
      </c>
      <c r="O141">
        <v>1.0370980965752249E-8</v>
      </c>
      <c r="P141">
        <v>0.242239119719594</v>
      </c>
      <c r="Q141">
        <v>0.29227991403085202</v>
      </c>
      <c r="R141">
        <v>0.12248352205442922</v>
      </c>
      <c r="S141">
        <v>0.18652412448739827</v>
      </c>
      <c r="T141">
        <v>0.22505553659992064</v>
      </c>
      <c r="U141">
        <v>3.4995302375955092E-2</v>
      </c>
      <c r="W141">
        <f t="shared" si="21"/>
        <v>2.4997398111352496E-21</v>
      </c>
      <c r="X141">
        <f t="shared" si="22"/>
        <v>-1.2157240492083332E-9</v>
      </c>
      <c r="Y141">
        <f t="shared" si="23"/>
        <v>4.5839867142981369E-2</v>
      </c>
      <c r="Z141">
        <f t="shared" si="24"/>
        <v>2.6538493587775105E-10</v>
      </c>
      <c r="AA141">
        <f t="shared" si="25"/>
        <v>0</v>
      </c>
      <c r="AB141">
        <f t="shared" si="26"/>
        <v>1.029252476635989E-3</v>
      </c>
      <c r="AC141">
        <f t="shared" si="27"/>
        <v>0.16649255128146676</v>
      </c>
      <c r="AD141">
        <f t="shared" si="28"/>
        <v>-2.7755575615628914E-16</v>
      </c>
      <c r="AE141">
        <f t="shared" si="29"/>
        <v>7.925244043913704E-4</v>
      </c>
      <c r="AF141">
        <f t="shared" si="30"/>
        <v>0.23680838390915687</v>
      </c>
    </row>
    <row r="142" spans="1:32" x14ac:dyDescent="0.25">
      <c r="A142">
        <v>1.001439524753E-8</v>
      </c>
      <c r="B142">
        <v>0.22905546194076901</v>
      </c>
      <c r="C142">
        <v>7.1290483038244798E-2</v>
      </c>
      <c r="D142">
        <v>1.063636590163E-8</v>
      </c>
      <c r="E142">
        <v>0.242239119719594</v>
      </c>
      <c r="F142">
        <v>0.29330916650748801</v>
      </c>
      <c r="G142">
        <v>0.28897607333589598</v>
      </c>
      <c r="H142">
        <v>0.186524124487398</v>
      </c>
      <c r="I142">
        <v>0.22584806100431201</v>
      </c>
      <c r="J142">
        <v>0.27180368628511198</v>
      </c>
      <c r="L142">
        <v>1.00143952475275E-8</v>
      </c>
      <c r="M142">
        <v>0.22905546315649306</v>
      </c>
      <c r="N142">
        <v>2.5450615895263425E-2</v>
      </c>
      <c r="O142">
        <v>1.0370980965752249E-8</v>
      </c>
      <c r="P142">
        <v>0.242239119719594</v>
      </c>
      <c r="Q142">
        <v>0.29227991403085202</v>
      </c>
      <c r="R142">
        <v>0.12248352205442922</v>
      </c>
      <c r="S142">
        <v>0.18652412448739827</v>
      </c>
      <c r="T142">
        <v>0.22505553659992064</v>
      </c>
      <c r="U142">
        <v>3.4995302375955092E-2</v>
      </c>
      <c r="W142">
        <f t="shared" si="21"/>
        <v>2.4997398111352496E-21</v>
      </c>
      <c r="X142">
        <f t="shared" si="22"/>
        <v>-1.2157240492083332E-9</v>
      </c>
      <c r="Y142">
        <f t="shared" si="23"/>
        <v>4.5839867142981369E-2</v>
      </c>
      <c r="Z142">
        <f t="shared" si="24"/>
        <v>2.6538493587775105E-10</v>
      </c>
      <c r="AA142">
        <f t="shared" si="25"/>
        <v>0</v>
      </c>
      <c r="AB142">
        <f t="shared" si="26"/>
        <v>1.029252476635989E-3</v>
      </c>
      <c r="AC142">
        <f t="shared" si="27"/>
        <v>0.16649255128146676</v>
      </c>
      <c r="AD142">
        <f t="shared" si="28"/>
        <v>-2.7755575615628914E-16</v>
      </c>
      <c r="AE142">
        <f t="shared" si="29"/>
        <v>7.925244043913704E-4</v>
      </c>
      <c r="AF142">
        <f t="shared" si="30"/>
        <v>0.23680838390915687</v>
      </c>
    </row>
    <row r="143" spans="1:32" x14ac:dyDescent="0.25">
      <c r="A143">
        <v>1.001439524753E-8</v>
      </c>
      <c r="B143">
        <v>0.22905546194076901</v>
      </c>
      <c r="C143">
        <v>7.1290483038244798E-2</v>
      </c>
      <c r="D143">
        <v>1.063636590163E-8</v>
      </c>
      <c r="E143">
        <v>0.242239119719594</v>
      </c>
      <c r="F143">
        <v>0.29330916650748801</v>
      </c>
      <c r="G143">
        <v>0.165428949835214</v>
      </c>
      <c r="H143">
        <v>0.186524124487398</v>
      </c>
      <c r="I143">
        <v>0.22584806100431201</v>
      </c>
      <c r="J143">
        <v>1.4578777570250001E-8</v>
      </c>
      <c r="L143">
        <v>1.00143952475275E-8</v>
      </c>
      <c r="M143">
        <v>0.22905546315649306</v>
      </c>
      <c r="N143">
        <v>2.5450615895263425E-2</v>
      </c>
      <c r="O143">
        <v>1.0370980965752249E-8</v>
      </c>
      <c r="P143">
        <v>0.242239119719594</v>
      </c>
      <c r="Q143">
        <v>0.29227991403085202</v>
      </c>
      <c r="R143">
        <v>0.12248352205442922</v>
      </c>
      <c r="S143">
        <v>0.18652412448739827</v>
      </c>
      <c r="T143">
        <v>0.22505553659992064</v>
      </c>
      <c r="U143">
        <v>3.4995302375955092E-2</v>
      </c>
      <c r="W143">
        <f t="shared" si="21"/>
        <v>2.4997398111352496E-21</v>
      </c>
      <c r="X143">
        <f t="shared" si="22"/>
        <v>-1.2157240492083332E-9</v>
      </c>
      <c r="Y143">
        <f t="shared" si="23"/>
        <v>4.5839867142981369E-2</v>
      </c>
      <c r="Z143">
        <f t="shared" si="24"/>
        <v>2.6538493587775105E-10</v>
      </c>
      <c r="AA143">
        <f t="shared" si="25"/>
        <v>0</v>
      </c>
      <c r="AB143">
        <f t="shared" si="26"/>
        <v>1.029252476635989E-3</v>
      </c>
      <c r="AC143">
        <f t="shared" si="27"/>
        <v>4.2945427780784778E-2</v>
      </c>
      <c r="AD143">
        <f t="shared" si="28"/>
        <v>-2.7755575615628914E-16</v>
      </c>
      <c r="AE143">
        <f t="shared" si="29"/>
        <v>7.925244043913704E-4</v>
      </c>
      <c r="AF143">
        <f t="shared" si="30"/>
        <v>-3.4995287797177525E-2</v>
      </c>
    </row>
    <row r="144" spans="1:32" x14ac:dyDescent="0.25">
      <c r="A144">
        <v>1.001439524753E-8</v>
      </c>
      <c r="B144">
        <v>0.22905546194076901</v>
      </c>
      <c r="C144">
        <v>7.1290483038244798E-2</v>
      </c>
      <c r="D144">
        <v>1.063636590163E-8</v>
      </c>
      <c r="E144">
        <v>0.242239119719594</v>
      </c>
      <c r="F144">
        <v>1.210824935489E-8</v>
      </c>
      <c r="G144">
        <v>0.165428949835214</v>
      </c>
      <c r="H144">
        <v>0.186524124487398</v>
      </c>
      <c r="I144">
        <v>1.2112882975509999E-8</v>
      </c>
      <c r="J144">
        <v>1.4578777570250001E-8</v>
      </c>
      <c r="L144">
        <v>1.00143952475275E-8</v>
      </c>
      <c r="M144">
        <v>0.22905546315649306</v>
      </c>
      <c r="N144">
        <v>2.5450615895263425E-2</v>
      </c>
      <c r="O144">
        <v>1.0370980965752249E-8</v>
      </c>
      <c r="P144">
        <v>0.242239119719594</v>
      </c>
      <c r="Q144">
        <v>0.29227991403085202</v>
      </c>
      <c r="R144">
        <v>1.4470721297646645E-8</v>
      </c>
      <c r="S144">
        <v>0.18652412448739827</v>
      </c>
      <c r="T144">
        <v>0.22505553659992064</v>
      </c>
      <c r="U144">
        <v>1.448000306193047E-8</v>
      </c>
      <c r="W144">
        <f t="shared" si="21"/>
        <v>2.4997398111352496E-21</v>
      </c>
      <c r="X144">
        <f t="shared" si="22"/>
        <v>-1.2157240492083332E-9</v>
      </c>
      <c r="Y144">
        <f t="shared" si="23"/>
        <v>4.5839867142981369E-2</v>
      </c>
      <c r="Z144">
        <f t="shared" si="24"/>
        <v>2.6538493587775105E-10</v>
      </c>
      <c r="AA144">
        <f t="shared" si="25"/>
        <v>0</v>
      </c>
      <c r="AB144">
        <f t="shared" si="26"/>
        <v>-0.29227990192260267</v>
      </c>
      <c r="AC144">
        <f t="shared" si="27"/>
        <v>0.16542893536449271</v>
      </c>
      <c r="AD144">
        <f t="shared" si="28"/>
        <v>-2.7755575615628914E-16</v>
      </c>
      <c r="AE144">
        <f t="shared" si="29"/>
        <v>-0.22505552448703767</v>
      </c>
      <c r="AF144">
        <f t="shared" si="30"/>
        <v>9.8774508319530154E-11</v>
      </c>
    </row>
    <row r="145" spans="1:32" x14ac:dyDescent="0.25">
      <c r="A145">
        <v>1.001439524753E-8</v>
      </c>
      <c r="B145">
        <v>0.22905546194076901</v>
      </c>
      <c r="C145">
        <v>7.1290483038244798E-2</v>
      </c>
      <c r="D145">
        <v>1.063636590163E-8</v>
      </c>
      <c r="E145">
        <v>0.242239119719594</v>
      </c>
      <c r="F145">
        <v>0.29330916650748801</v>
      </c>
      <c r="G145">
        <v>0.28897607333589598</v>
      </c>
      <c r="H145">
        <v>0.186524124487398</v>
      </c>
      <c r="I145">
        <v>0.22584806100431201</v>
      </c>
      <c r="J145">
        <v>0.27180368628511198</v>
      </c>
      <c r="L145">
        <v>1.00143952475275E-8</v>
      </c>
      <c r="M145">
        <v>0.22905546315474551</v>
      </c>
      <c r="N145">
        <v>2.5450615895263425E-2</v>
      </c>
      <c r="O145">
        <v>1.0370980965752249E-8</v>
      </c>
      <c r="P145">
        <v>0.242239119719594</v>
      </c>
      <c r="Q145">
        <v>1.2065760244224201E-8</v>
      </c>
      <c r="R145">
        <v>1.4470721297646645E-8</v>
      </c>
      <c r="S145">
        <v>0.18652412448739827</v>
      </c>
      <c r="T145">
        <v>1.208278060247112E-8</v>
      </c>
      <c r="U145">
        <v>1.448000306193047E-8</v>
      </c>
      <c r="W145">
        <f t="shared" si="21"/>
        <v>2.4997398111352496E-21</v>
      </c>
      <c r="X145">
        <f t="shared" si="22"/>
        <v>-1.213976502656422E-9</v>
      </c>
      <c r="Y145">
        <f t="shared" si="23"/>
        <v>4.5839867142981369E-2</v>
      </c>
      <c r="Z145">
        <f t="shared" si="24"/>
        <v>2.6538493587775105E-10</v>
      </c>
      <c r="AA145">
        <f t="shared" si="25"/>
        <v>0</v>
      </c>
      <c r="AB145">
        <f t="shared" si="26"/>
        <v>0.29330915444172778</v>
      </c>
      <c r="AC145">
        <f t="shared" si="27"/>
        <v>0.28897605886517469</v>
      </c>
      <c r="AD145">
        <f t="shared" si="28"/>
        <v>-2.7755575615628914E-16</v>
      </c>
      <c r="AE145">
        <f t="shared" si="29"/>
        <v>0.2258480489215314</v>
      </c>
      <c r="AF145">
        <f t="shared" si="30"/>
        <v>0.27180367180510889</v>
      </c>
    </row>
    <row r="146" spans="1:32" x14ac:dyDescent="0.25">
      <c r="A146">
        <v>1.001439524753E-8</v>
      </c>
      <c r="B146">
        <v>0.22905546194076901</v>
      </c>
      <c r="C146">
        <v>7.1290483038244798E-2</v>
      </c>
      <c r="D146">
        <v>1.063636590163E-8</v>
      </c>
      <c r="E146">
        <v>0.242239119719594</v>
      </c>
      <c r="F146">
        <v>0.29330916650748801</v>
      </c>
      <c r="G146">
        <v>0.28897607333589598</v>
      </c>
      <c r="H146">
        <v>0.186524124487398</v>
      </c>
      <c r="I146">
        <v>0.22584806100431201</v>
      </c>
      <c r="J146">
        <v>0.27180368628511198</v>
      </c>
      <c r="L146">
        <v>1.00143952475275E-8</v>
      </c>
      <c r="M146">
        <v>0.22905546315649306</v>
      </c>
      <c r="N146">
        <v>2.5450615895263425E-2</v>
      </c>
      <c r="O146">
        <v>1.0370980965752249E-8</v>
      </c>
      <c r="P146">
        <v>0.242239119719594</v>
      </c>
      <c r="Q146">
        <v>0.29227991403085202</v>
      </c>
      <c r="R146">
        <v>0.12248352205442922</v>
      </c>
      <c r="S146">
        <v>0.18652412448739827</v>
      </c>
      <c r="T146">
        <v>0.22505553659992064</v>
      </c>
      <c r="U146">
        <v>3.4995302375955092E-2</v>
      </c>
      <c r="W146">
        <f t="shared" si="21"/>
        <v>2.4997398111352496E-21</v>
      </c>
      <c r="X146">
        <f t="shared" si="22"/>
        <v>-1.2157240492083332E-9</v>
      </c>
      <c r="Y146">
        <f t="shared" si="23"/>
        <v>4.5839867142981369E-2</v>
      </c>
      <c r="Z146">
        <f t="shared" si="24"/>
        <v>2.6538493587775105E-10</v>
      </c>
      <c r="AA146">
        <f t="shared" si="25"/>
        <v>0</v>
      </c>
      <c r="AB146">
        <f t="shared" si="26"/>
        <v>1.029252476635989E-3</v>
      </c>
      <c r="AC146">
        <f t="shared" si="27"/>
        <v>0.16649255128146676</v>
      </c>
      <c r="AD146">
        <f t="shared" si="28"/>
        <v>-2.7755575615628914E-16</v>
      </c>
      <c r="AE146">
        <f t="shared" si="29"/>
        <v>7.925244043913704E-4</v>
      </c>
      <c r="AF146">
        <f t="shared" si="30"/>
        <v>0.23680838390915687</v>
      </c>
    </row>
    <row r="147" spans="1:32" x14ac:dyDescent="0.25">
      <c r="A147">
        <v>1.001439524753E-8</v>
      </c>
      <c r="B147">
        <v>0.22905546194076901</v>
      </c>
      <c r="C147">
        <v>7.1290483038244798E-2</v>
      </c>
      <c r="D147">
        <v>1.063636590163E-8</v>
      </c>
      <c r="E147">
        <v>0.242239119719594</v>
      </c>
      <c r="F147">
        <v>0.29330916650748801</v>
      </c>
      <c r="G147">
        <v>0.28897607333589598</v>
      </c>
      <c r="H147">
        <v>0.186524124487398</v>
      </c>
      <c r="I147">
        <v>0.22584806100431201</v>
      </c>
      <c r="J147">
        <v>0.27180368628511198</v>
      </c>
      <c r="L147">
        <v>1.00143952475275E-8</v>
      </c>
      <c r="M147">
        <v>0.22905546315649306</v>
      </c>
      <c r="N147">
        <v>2.5450615895263425E-2</v>
      </c>
      <c r="O147">
        <v>1.0370980965752249E-8</v>
      </c>
      <c r="P147">
        <v>0.242239119719594</v>
      </c>
      <c r="Q147">
        <v>0.29227991403085202</v>
      </c>
      <c r="R147">
        <v>0.12248352205442922</v>
      </c>
      <c r="S147">
        <v>0.18652412448739827</v>
      </c>
      <c r="T147">
        <v>0.22505553659992064</v>
      </c>
      <c r="U147">
        <v>3.4995302375955092E-2</v>
      </c>
      <c r="W147">
        <f t="shared" si="21"/>
        <v>2.4997398111352496E-21</v>
      </c>
      <c r="X147">
        <f t="shared" si="22"/>
        <v>-1.2157240492083332E-9</v>
      </c>
      <c r="Y147">
        <f t="shared" si="23"/>
        <v>4.5839867142981369E-2</v>
      </c>
      <c r="Z147">
        <f t="shared" si="24"/>
        <v>2.6538493587775105E-10</v>
      </c>
      <c r="AA147">
        <f t="shared" si="25"/>
        <v>0</v>
      </c>
      <c r="AB147">
        <f t="shared" si="26"/>
        <v>1.029252476635989E-3</v>
      </c>
      <c r="AC147">
        <f t="shared" si="27"/>
        <v>0.16649255128146676</v>
      </c>
      <c r="AD147">
        <f t="shared" si="28"/>
        <v>-2.7755575615628914E-16</v>
      </c>
      <c r="AE147">
        <f t="shared" si="29"/>
        <v>7.925244043913704E-4</v>
      </c>
      <c r="AF147">
        <f t="shared" si="30"/>
        <v>0.23680838390915687</v>
      </c>
    </row>
    <row r="148" spans="1:32" x14ac:dyDescent="0.25">
      <c r="A148">
        <v>1.001439524753E-8</v>
      </c>
      <c r="B148">
        <v>0.22905546194076901</v>
      </c>
      <c r="C148">
        <v>7.1290483038244798E-2</v>
      </c>
      <c r="D148">
        <v>1.063636590163E-8</v>
      </c>
      <c r="E148">
        <v>0.242239119719594</v>
      </c>
      <c r="F148">
        <v>0.29330916650748801</v>
      </c>
      <c r="G148">
        <v>0.28897607333589598</v>
      </c>
      <c r="H148">
        <v>0.186524124487398</v>
      </c>
      <c r="I148">
        <v>0.22584806100431201</v>
      </c>
      <c r="J148">
        <v>0.27180368628511198</v>
      </c>
      <c r="L148">
        <v>1.00143952475275E-8</v>
      </c>
      <c r="M148">
        <v>0.22905546315649306</v>
      </c>
      <c r="N148">
        <v>2.5450615895263425E-2</v>
      </c>
      <c r="O148">
        <v>1.0370980965752249E-8</v>
      </c>
      <c r="P148">
        <v>0.242239119719594</v>
      </c>
      <c r="Q148">
        <v>0.29227991403085202</v>
      </c>
      <c r="R148">
        <v>0.12248352205442922</v>
      </c>
      <c r="S148">
        <v>0.18652412448739827</v>
      </c>
      <c r="T148">
        <v>0.22505553659992064</v>
      </c>
      <c r="U148">
        <v>3.4995302375955092E-2</v>
      </c>
      <c r="W148">
        <f t="shared" si="21"/>
        <v>2.4997398111352496E-21</v>
      </c>
      <c r="X148">
        <f t="shared" si="22"/>
        <v>-1.2157240492083332E-9</v>
      </c>
      <c r="Y148">
        <f t="shared" si="23"/>
        <v>4.5839867142981369E-2</v>
      </c>
      <c r="Z148">
        <f t="shared" si="24"/>
        <v>2.6538493587775105E-10</v>
      </c>
      <c r="AA148">
        <f t="shared" si="25"/>
        <v>0</v>
      </c>
      <c r="AB148">
        <f t="shared" si="26"/>
        <v>1.029252476635989E-3</v>
      </c>
      <c r="AC148">
        <f t="shared" si="27"/>
        <v>0.16649255128146676</v>
      </c>
      <c r="AD148">
        <f t="shared" si="28"/>
        <v>-2.7755575615628914E-16</v>
      </c>
      <c r="AE148">
        <f t="shared" si="29"/>
        <v>7.925244043913704E-4</v>
      </c>
      <c r="AF148">
        <f t="shared" si="30"/>
        <v>0.23680838390915687</v>
      </c>
    </row>
    <row r="149" spans="1:32" x14ac:dyDescent="0.25">
      <c r="A149">
        <v>1.001439524753E-8</v>
      </c>
      <c r="B149">
        <v>0.22905546194076901</v>
      </c>
      <c r="C149">
        <v>7.1290483038244798E-2</v>
      </c>
      <c r="D149">
        <v>1.063636590163E-8</v>
      </c>
      <c r="E149">
        <v>0.242239119719594</v>
      </c>
      <c r="F149">
        <v>0.29330916650748801</v>
      </c>
      <c r="G149">
        <v>0.28897607333589598</v>
      </c>
      <c r="H149">
        <v>0.186524124487398</v>
      </c>
      <c r="I149">
        <v>0.22584806100431201</v>
      </c>
      <c r="J149">
        <v>0.27180368628511198</v>
      </c>
      <c r="L149">
        <v>1.00143952475275E-8</v>
      </c>
      <c r="M149">
        <v>0.22905546315649306</v>
      </c>
      <c r="N149">
        <v>2.5450615895263425E-2</v>
      </c>
      <c r="O149">
        <v>1.0370980965752249E-8</v>
      </c>
      <c r="P149">
        <v>0.242239119719594</v>
      </c>
      <c r="Q149">
        <v>0.29227991403085202</v>
      </c>
      <c r="R149">
        <v>0.12248352205442922</v>
      </c>
      <c r="S149">
        <v>0.18652412448739827</v>
      </c>
      <c r="T149">
        <v>0.22505553659992064</v>
      </c>
      <c r="U149">
        <v>3.4995302375955092E-2</v>
      </c>
      <c r="W149">
        <f t="shared" si="21"/>
        <v>2.4997398111352496E-21</v>
      </c>
      <c r="X149">
        <f t="shared" si="22"/>
        <v>-1.2157240492083332E-9</v>
      </c>
      <c r="Y149">
        <f t="shared" si="23"/>
        <v>4.5839867142981369E-2</v>
      </c>
      <c r="Z149">
        <f t="shared" si="24"/>
        <v>2.6538493587775105E-10</v>
      </c>
      <c r="AA149">
        <f t="shared" si="25"/>
        <v>0</v>
      </c>
      <c r="AB149">
        <f t="shared" si="26"/>
        <v>1.029252476635989E-3</v>
      </c>
      <c r="AC149">
        <f t="shared" si="27"/>
        <v>0.16649255128146676</v>
      </c>
      <c r="AD149">
        <f t="shared" si="28"/>
        <v>-2.7755575615628914E-16</v>
      </c>
      <c r="AE149">
        <f t="shared" si="29"/>
        <v>7.925244043913704E-4</v>
      </c>
      <c r="AF149">
        <f t="shared" si="30"/>
        <v>0.23680838390915687</v>
      </c>
    </row>
    <row r="150" spans="1:32" x14ac:dyDescent="0.25">
      <c r="A150">
        <v>1.001439524753E-8</v>
      </c>
      <c r="B150">
        <v>0.22905546194076901</v>
      </c>
      <c r="C150">
        <v>7.1290483038244798E-2</v>
      </c>
      <c r="D150">
        <v>1.063636590163E-8</v>
      </c>
      <c r="E150">
        <v>0.242239119719594</v>
      </c>
      <c r="F150">
        <v>0.29330916650748801</v>
      </c>
      <c r="G150">
        <v>0.165428949835214</v>
      </c>
      <c r="H150">
        <v>0.186524124487398</v>
      </c>
      <c r="I150">
        <v>0.22584806100431201</v>
      </c>
      <c r="J150">
        <v>1.4578777570250001E-8</v>
      </c>
      <c r="L150">
        <v>1.00143952475275E-8</v>
      </c>
      <c r="M150">
        <v>0.22905546315649306</v>
      </c>
      <c r="N150">
        <v>2.5450615895263425E-2</v>
      </c>
      <c r="O150">
        <v>1.0370980965752249E-8</v>
      </c>
      <c r="P150">
        <v>0.242239119719594</v>
      </c>
      <c r="Q150">
        <v>0.29227991403085202</v>
      </c>
      <c r="R150">
        <v>0.12248352205442922</v>
      </c>
      <c r="S150">
        <v>0.18652412448739827</v>
      </c>
      <c r="T150">
        <v>0.22505553659992064</v>
      </c>
      <c r="U150">
        <v>3.4995302375955092E-2</v>
      </c>
      <c r="W150">
        <f t="shared" si="21"/>
        <v>2.4997398111352496E-21</v>
      </c>
      <c r="X150">
        <f t="shared" si="22"/>
        <v>-1.2157240492083332E-9</v>
      </c>
      <c r="Y150">
        <f t="shared" si="23"/>
        <v>4.5839867142981369E-2</v>
      </c>
      <c r="Z150">
        <f t="shared" si="24"/>
        <v>2.6538493587775105E-10</v>
      </c>
      <c r="AA150">
        <f t="shared" si="25"/>
        <v>0</v>
      </c>
      <c r="AB150">
        <f t="shared" si="26"/>
        <v>1.029252476635989E-3</v>
      </c>
      <c r="AC150">
        <f t="shared" si="27"/>
        <v>4.2945427780784778E-2</v>
      </c>
      <c r="AD150">
        <f t="shared" si="28"/>
        <v>-2.7755575615628914E-16</v>
      </c>
      <c r="AE150">
        <f t="shared" si="29"/>
        <v>7.925244043913704E-4</v>
      </c>
      <c r="AF150">
        <f t="shared" si="30"/>
        <v>-3.4995287797177525E-2</v>
      </c>
    </row>
    <row r="151" spans="1:32" x14ac:dyDescent="0.25">
      <c r="A151">
        <v>1.001439524753E-8</v>
      </c>
      <c r="B151">
        <v>0.22905546194076901</v>
      </c>
      <c r="C151">
        <v>7.1290483038244798E-2</v>
      </c>
      <c r="D151">
        <v>1.063636590163E-8</v>
      </c>
      <c r="E151">
        <v>0.242239119719594</v>
      </c>
      <c r="F151">
        <v>1.210824935489E-8</v>
      </c>
      <c r="G151">
        <v>0.165428949835214</v>
      </c>
      <c r="H151">
        <v>0.186524124487398</v>
      </c>
      <c r="I151">
        <v>1.2112882975509999E-8</v>
      </c>
      <c r="J151">
        <v>1.4578777570250001E-8</v>
      </c>
      <c r="L151">
        <v>1.00143952475275E-8</v>
      </c>
      <c r="M151">
        <v>0.22905546315649306</v>
      </c>
      <c r="N151">
        <v>2.5450615895263425E-2</v>
      </c>
      <c r="O151">
        <v>1.0370980965752249E-8</v>
      </c>
      <c r="P151">
        <v>0.242239119719594</v>
      </c>
      <c r="Q151">
        <v>0.29227991403085202</v>
      </c>
      <c r="R151">
        <v>1.4470721297646645E-8</v>
      </c>
      <c r="S151">
        <v>0.18652412448739827</v>
      </c>
      <c r="T151">
        <v>0.22505553659992064</v>
      </c>
      <c r="U151">
        <v>1.448000306193047E-8</v>
      </c>
      <c r="W151">
        <f t="shared" si="21"/>
        <v>2.4997398111352496E-21</v>
      </c>
      <c r="X151">
        <f t="shared" si="22"/>
        <v>-1.2157240492083332E-9</v>
      </c>
      <c r="Y151">
        <f t="shared" si="23"/>
        <v>4.5839867142981369E-2</v>
      </c>
      <c r="Z151">
        <f t="shared" si="24"/>
        <v>2.6538493587775105E-10</v>
      </c>
      <c r="AA151">
        <f t="shared" si="25"/>
        <v>0</v>
      </c>
      <c r="AB151">
        <f t="shared" si="26"/>
        <v>-0.29227990192260267</v>
      </c>
      <c r="AC151">
        <f t="shared" si="27"/>
        <v>0.16542893536449271</v>
      </c>
      <c r="AD151">
        <f t="shared" si="28"/>
        <v>-2.7755575615628914E-16</v>
      </c>
      <c r="AE151">
        <f t="shared" si="29"/>
        <v>-0.22505552448703767</v>
      </c>
      <c r="AF151">
        <f t="shared" si="30"/>
        <v>9.8774508319530154E-11</v>
      </c>
    </row>
    <row r="152" spans="1:32" x14ac:dyDescent="0.25">
      <c r="A152">
        <v>1.001439524753E-8</v>
      </c>
      <c r="B152">
        <v>0.22905546194076901</v>
      </c>
      <c r="C152">
        <v>7.1290483038244798E-2</v>
      </c>
      <c r="D152">
        <v>1.063636590163E-8</v>
      </c>
      <c r="E152">
        <v>0.242239119719594</v>
      </c>
      <c r="F152">
        <v>0.29330916650748801</v>
      </c>
      <c r="G152">
        <v>0.28897607333589598</v>
      </c>
      <c r="H152">
        <v>0.186524124487398</v>
      </c>
      <c r="I152">
        <v>0.22584806100431201</v>
      </c>
      <c r="J152">
        <v>0.27180368628511198</v>
      </c>
      <c r="L152">
        <v>1.00143952475275E-8</v>
      </c>
      <c r="M152">
        <v>0.22905546315474551</v>
      </c>
      <c r="N152">
        <v>2.5450615895263425E-2</v>
      </c>
      <c r="O152">
        <v>1.0370980965752249E-8</v>
      </c>
      <c r="P152">
        <v>0.242239119719594</v>
      </c>
      <c r="Q152">
        <v>1.2065760244224201E-8</v>
      </c>
      <c r="R152">
        <v>1.4470721297646645E-8</v>
      </c>
      <c r="S152">
        <v>0.18652412448739827</v>
      </c>
      <c r="T152">
        <v>1.208278060247112E-8</v>
      </c>
      <c r="U152">
        <v>1.448000306193047E-8</v>
      </c>
      <c r="W152">
        <f t="shared" si="21"/>
        <v>2.4997398111352496E-21</v>
      </c>
      <c r="X152">
        <f t="shared" si="22"/>
        <v>-1.213976502656422E-9</v>
      </c>
      <c r="Y152">
        <f t="shared" si="23"/>
        <v>4.5839867142981369E-2</v>
      </c>
      <c r="Z152">
        <f t="shared" si="24"/>
        <v>2.6538493587775105E-10</v>
      </c>
      <c r="AA152">
        <f t="shared" si="25"/>
        <v>0</v>
      </c>
      <c r="AB152">
        <f t="shared" si="26"/>
        <v>0.29330915444172778</v>
      </c>
      <c r="AC152">
        <f t="shared" si="27"/>
        <v>0.28897605886517469</v>
      </c>
      <c r="AD152">
        <f t="shared" si="28"/>
        <v>-2.7755575615628914E-16</v>
      </c>
      <c r="AE152">
        <f t="shared" si="29"/>
        <v>0.2258480489215314</v>
      </c>
      <c r="AF152">
        <f t="shared" si="30"/>
        <v>0.27180367180510889</v>
      </c>
    </row>
    <row r="153" spans="1:32" x14ac:dyDescent="0.25">
      <c r="A153">
        <v>1.001439524753E-8</v>
      </c>
      <c r="B153">
        <v>0.22905546194076901</v>
      </c>
      <c r="C153">
        <v>7.1290483038244798E-2</v>
      </c>
      <c r="D153">
        <v>1.063636590163E-8</v>
      </c>
      <c r="E153">
        <v>0.242239119719594</v>
      </c>
      <c r="F153">
        <v>0.29330916650748801</v>
      </c>
      <c r="G153">
        <v>0.28897607333589598</v>
      </c>
      <c r="H153">
        <v>0.186524124487398</v>
      </c>
      <c r="I153">
        <v>0.22584806100431201</v>
      </c>
      <c r="J153">
        <v>0.27180368628511198</v>
      </c>
      <c r="L153">
        <v>1.00143952475275E-8</v>
      </c>
      <c r="M153">
        <v>0.22905546315649306</v>
      </c>
      <c r="N153">
        <v>2.5450615895263425E-2</v>
      </c>
      <c r="O153">
        <v>1.0370980965752249E-8</v>
      </c>
      <c r="P153">
        <v>0.242239119719594</v>
      </c>
      <c r="Q153">
        <v>0.29227991403085202</v>
      </c>
      <c r="R153">
        <v>0.12248352205442922</v>
      </c>
      <c r="S153">
        <v>0.18652412448739827</v>
      </c>
      <c r="T153">
        <v>0.22505553659992064</v>
      </c>
      <c r="U153">
        <v>3.4995302375955092E-2</v>
      </c>
      <c r="W153">
        <f t="shared" si="21"/>
        <v>2.4997398111352496E-21</v>
      </c>
      <c r="X153">
        <f t="shared" si="22"/>
        <v>-1.2157240492083332E-9</v>
      </c>
      <c r="Y153">
        <f t="shared" si="23"/>
        <v>4.5839867142981369E-2</v>
      </c>
      <c r="Z153">
        <f t="shared" si="24"/>
        <v>2.6538493587775105E-10</v>
      </c>
      <c r="AA153">
        <f t="shared" si="25"/>
        <v>0</v>
      </c>
      <c r="AB153">
        <f t="shared" si="26"/>
        <v>1.029252476635989E-3</v>
      </c>
      <c r="AC153">
        <f t="shared" si="27"/>
        <v>0.16649255128146676</v>
      </c>
      <c r="AD153">
        <f t="shared" si="28"/>
        <v>-2.7755575615628914E-16</v>
      </c>
      <c r="AE153">
        <f t="shared" si="29"/>
        <v>7.925244043913704E-4</v>
      </c>
      <c r="AF153">
        <f t="shared" si="30"/>
        <v>0.23680838390915687</v>
      </c>
    </row>
    <row r="154" spans="1:32" x14ac:dyDescent="0.25">
      <c r="A154">
        <v>1.001439524753E-8</v>
      </c>
      <c r="B154">
        <v>0.21624725801699701</v>
      </c>
      <c r="C154">
        <v>6.73040993715813E-2</v>
      </c>
      <c r="D154">
        <v>0.266525019741638</v>
      </c>
      <c r="E154">
        <v>0.22947754303740101</v>
      </c>
      <c r="F154">
        <v>0.27785713124452799</v>
      </c>
      <c r="G154">
        <v>0.273217026965489</v>
      </c>
      <c r="H154">
        <v>0.17669771044211</v>
      </c>
      <c r="I154">
        <v>0.213949993851833</v>
      </c>
      <c r="J154">
        <v>0.25748459717132099</v>
      </c>
      <c r="L154">
        <v>1.00143952475275E-8</v>
      </c>
      <c r="M154">
        <v>0.21624725923272103</v>
      </c>
      <c r="N154">
        <v>2.4027482125955422E-2</v>
      </c>
      <c r="O154">
        <v>0.38793102937972712</v>
      </c>
      <c r="P154">
        <v>0.229477543037402</v>
      </c>
      <c r="Q154">
        <v>0.27688210157229098</v>
      </c>
      <c r="R154">
        <v>0.11603087831754548</v>
      </c>
      <c r="S154">
        <v>0.17669771044211044</v>
      </c>
      <c r="T154">
        <v>0.21319922100682864</v>
      </c>
      <c r="U154">
        <v>3.3151689879702594E-2</v>
      </c>
      <c r="W154">
        <f t="shared" si="21"/>
        <v>2.4997398111352496E-21</v>
      </c>
      <c r="X154">
        <f t="shared" si="22"/>
        <v>-1.2157240214527576E-9</v>
      </c>
      <c r="Y154">
        <f t="shared" si="23"/>
        <v>4.3276617245625877E-2</v>
      </c>
      <c r="Z154">
        <f t="shared" si="24"/>
        <v>-0.12140600963808912</v>
      </c>
      <c r="AA154">
        <f t="shared" si="25"/>
        <v>-9.9920072216264089E-16</v>
      </c>
      <c r="AB154">
        <f t="shared" si="26"/>
        <v>9.7502967223700443E-4</v>
      </c>
      <c r="AC154">
        <f t="shared" si="27"/>
        <v>0.1571861486479435</v>
      </c>
      <c r="AD154">
        <f t="shared" si="28"/>
        <v>-4.4408920985006262E-16</v>
      </c>
      <c r="AE154">
        <f t="shared" si="29"/>
        <v>7.5077284500435493E-4</v>
      </c>
      <c r="AF154">
        <f t="shared" si="30"/>
        <v>0.22433290729161839</v>
      </c>
    </row>
    <row r="155" spans="1:32" x14ac:dyDescent="0.25">
      <c r="A155">
        <v>1.001439524753E-8</v>
      </c>
      <c r="B155">
        <v>0.21624725801699701</v>
      </c>
      <c r="C155">
        <v>6.73040993715813E-2</v>
      </c>
      <c r="D155">
        <v>0.266525019741638</v>
      </c>
      <c r="E155">
        <v>0.22947754303740101</v>
      </c>
      <c r="F155">
        <v>0.27785713124452799</v>
      </c>
      <c r="G155">
        <v>0.273217026965489</v>
      </c>
      <c r="H155">
        <v>0.17669771044211</v>
      </c>
      <c r="I155">
        <v>0.213949993851833</v>
      </c>
      <c r="J155">
        <v>0.25748459717132099</v>
      </c>
      <c r="L155">
        <v>1.00143952475275E-8</v>
      </c>
      <c r="M155">
        <v>0.21624725923272103</v>
      </c>
      <c r="N155">
        <v>2.4027482125955422E-2</v>
      </c>
      <c r="O155">
        <v>0.38793102937972712</v>
      </c>
      <c r="P155">
        <v>0.229477543037402</v>
      </c>
      <c r="Q155">
        <v>0.27688210157229098</v>
      </c>
      <c r="R155">
        <v>0.11603087831754548</v>
      </c>
      <c r="S155">
        <v>0.17669771044211044</v>
      </c>
      <c r="T155">
        <v>0.21319922100682864</v>
      </c>
      <c r="U155">
        <v>3.3151689879702594E-2</v>
      </c>
      <c r="W155">
        <f t="shared" si="21"/>
        <v>2.4997398111352496E-21</v>
      </c>
      <c r="X155">
        <f t="shared" si="22"/>
        <v>-1.2157240214527576E-9</v>
      </c>
      <c r="Y155">
        <f t="shared" si="23"/>
        <v>4.3276617245625877E-2</v>
      </c>
      <c r="Z155">
        <f t="shared" si="24"/>
        <v>-0.12140600963808912</v>
      </c>
      <c r="AA155">
        <f t="shared" si="25"/>
        <v>-9.9920072216264089E-16</v>
      </c>
      <c r="AB155">
        <f t="shared" si="26"/>
        <v>9.7502967223700443E-4</v>
      </c>
      <c r="AC155">
        <f t="shared" si="27"/>
        <v>0.1571861486479435</v>
      </c>
      <c r="AD155">
        <f t="shared" si="28"/>
        <v>-4.4408920985006262E-16</v>
      </c>
      <c r="AE155">
        <f t="shared" si="29"/>
        <v>7.5077284500435493E-4</v>
      </c>
      <c r="AF155">
        <f t="shared" si="30"/>
        <v>0.22433290729161839</v>
      </c>
    </row>
    <row r="156" spans="1:32" x14ac:dyDescent="0.25">
      <c r="A156">
        <v>1.001439524753E-8</v>
      </c>
      <c r="B156">
        <v>0.21624725801699701</v>
      </c>
      <c r="C156">
        <v>6.73040993715813E-2</v>
      </c>
      <c r="D156">
        <v>0.266525019741638</v>
      </c>
      <c r="E156">
        <v>0.22947754303740101</v>
      </c>
      <c r="F156">
        <v>0.27785713124452799</v>
      </c>
      <c r="G156">
        <v>0.273217026965489</v>
      </c>
      <c r="H156">
        <v>0.17669771044211</v>
      </c>
      <c r="I156">
        <v>0.213949993851833</v>
      </c>
      <c r="J156">
        <v>0.25748459717132099</v>
      </c>
      <c r="L156">
        <v>1.00143952475275E-8</v>
      </c>
      <c r="M156">
        <v>0.21624725923272103</v>
      </c>
      <c r="N156">
        <v>2.4027482125955422E-2</v>
      </c>
      <c r="O156">
        <v>0.38793102937972712</v>
      </c>
      <c r="P156">
        <v>0.229477543037402</v>
      </c>
      <c r="Q156">
        <v>0.27688210157229098</v>
      </c>
      <c r="R156">
        <v>0.11603087831754548</v>
      </c>
      <c r="S156">
        <v>0.17669771044211044</v>
      </c>
      <c r="T156">
        <v>0.21319922100682864</v>
      </c>
      <c r="U156">
        <v>3.3151689879702594E-2</v>
      </c>
      <c r="W156">
        <f t="shared" si="21"/>
        <v>2.4997398111352496E-21</v>
      </c>
      <c r="X156">
        <f t="shared" si="22"/>
        <v>-1.2157240214527576E-9</v>
      </c>
      <c r="Y156">
        <f t="shared" si="23"/>
        <v>4.3276617245625877E-2</v>
      </c>
      <c r="Z156">
        <f t="shared" si="24"/>
        <v>-0.12140600963808912</v>
      </c>
      <c r="AA156">
        <f t="shared" si="25"/>
        <v>-9.9920072216264089E-16</v>
      </c>
      <c r="AB156">
        <f t="shared" si="26"/>
        <v>9.7502967223700443E-4</v>
      </c>
      <c r="AC156">
        <f t="shared" si="27"/>
        <v>0.1571861486479435</v>
      </c>
      <c r="AD156">
        <f t="shared" si="28"/>
        <v>-4.4408920985006262E-16</v>
      </c>
      <c r="AE156">
        <f t="shared" si="29"/>
        <v>7.5077284500435493E-4</v>
      </c>
      <c r="AF156">
        <f t="shared" si="30"/>
        <v>0.22433290729161839</v>
      </c>
    </row>
    <row r="157" spans="1:32" x14ac:dyDescent="0.25">
      <c r="A157">
        <v>1.001439524753E-8</v>
      </c>
      <c r="B157">
        <v>0.21624725801699701</v>
      </c>
      <c r="C157">
        <v>6.73040993715813E-2</v>
      </c>
      <c r="D157">
        <v>0.266525019741638</v>
      </c>
      <c r="E157">
        <v>0.22947754303740101</v>
      </c>
      <c r="F157">
        <v>0.27785713124452799</v>
      </c>
      <c r="G157">
        <v>0.15617858033471199</v>
      </c>
      <c r="H157">
        <v>0.17669771044211</v>
      </c>
      <c r="I157">
        <v>0.213949993851833</v>
      </c>
      <c r="J157">
        <v>1.4578777570250001E-8</v>
      </c>
      <c r="L157">
        <v>1.00143952475275E-8</v>
      </c>
      <c r="M157">
        <v>0.21624725923272103</v>
      </c>
      <c r="N157">
        <v>2.4027482125955422E-2</v>
      </c>
      <c r="O157">
        <v>0.38793102937972712</v>
      </c>
      <c r="P157">
        <v>0.229477543037402</v>
      </c>
      <c r="Q157">
        <v>0.27688210157229098</v>
      </c>
      <c r="R157">
        <v>0.11603087831754548</v>
      </c>
      <c r="S157">
        <v>0.17669771044211044</v>
      </c>
      <c r="T157">
        <v>0.21319922100682864</v>
      </c>
      <c r="U157">
        <v>3.3151689879702594E-2</v>
      </c>
      <c r="W157">
        <f t="shared" si="21"/>
        <v>2.4997398111352496E-21</v>
      </c>
      <c r="X157">
        <f t="shared" si="22"/>
        <v>-1.2157240214527576E-9</v>
      </c>
      <c r="Y157">
        <f t="shared" si="23"/>
        <v>4.3276617245625877E-2</v>
      </c>
      <c r="Z157">
        <f t="shared" si="24"/>
        <v>-0.12140600963808912</v>
      </c>
      <c r="AA157">
        <f t="shared" si="25"/>
        <v>-9.9920072216264089E-16</v>
      </c>
      <c r="AB157">
        <f t="shared" si="26"/>
        <v>9.7502967223700443E-4</v>
      </c>
      <c r="AC157">
        <f t="shared" si="27"/>
        <v>4.0147702017166512E-2</v>
      </c>
      <c r="AD157">
        <f t="shared" si="28"/>
        <v>-4.4408920985006262E-16</v>
      </c>
      <c r="AE157">
        <f t="shared" si="29"/>
        <v>7.5077284500435493E-4</v>
      </c>
      <c r="AF157">
        <f t="shared" si="30"/>
        <v>-3.3151675300925026E-2</v>
      </c>
    </row>
    <row r="158" spans="1:32" x14ac:dyDescent="0.25">
      <c r="A158">
        <v>1.001439524753E-8</v>
      </c>
      <c r="B158">
        <v>0.21624725801699701</v>
      </c>
      <c r="C158">
        <v>6.73040993715813E-2</v>
      </c>
      <c r="D158">
        <v>0.266525019741638</v>
      </c>
      <c r="E158">
        <v>0.22947754303740101</v>
      </c>
      <c r="F158">
        <v>1.210824935489E-8</v>
      </c>
      <c r="G158">
        <v>0.15617858033471199</v>
      </c>
      <c r="H158">
        <v>0.17669771044211</v>
      </c>
      <c r="I158">
        <v>1.2112882975509999E-8</v>
      </c>
      <c r="J158">
        <v>1.4578777570250001E-8</v>
      </c>
      <c r="L158">
        <v>1.00143952475275E-8</v>
      </c>
      <c r="M158">
        <v>0.21624725923272103</v>
      </c>
      <c r="N158">
        <v>2.4027482125955422E-2</v>
      </c>
      <c r="O158">
        <v>0.38793102937972712</v>
      </c>
      <c r="P158">
        <v>0.229477543037402</v>
      </c>
      <c r="Q158">
        <v>0.27688210157229098</v>
      </c>
      <c r="R158">
        <v>1.4470721297646645E-8</v>
      </c>
      <c r="S158">
        <v>0.17669771044211044</v>
      </c>
      <c r="T158">
        <v>0.21319922100682864</v>
      </c>
      <c r="U158">
        <v>1.448000306193047E-8</v>
      </c>
      <c r="W158">
        <f t="shared" si="21"/>
        <v>2.4997398111352496E-21</v>
      </c>
      <c r="X158">
        <f t="shared" si="22"/>
        <v>-1.2157240214527576E-9</v>
      </c>
      <c r="Y158">
        <f t="shared" si="23"/>
        <v>4.3276617245625877E-2</v>
      </c>
      <c r="Z158">
        <f t="shared" si="24"/>
        <v>-0.12140600963808912</v>
      </c>
      <c r="AA158">
        <f t="shared" si="25"/>
        <v>-9.9920072216264089E-16</v>
      </c>
      <c r="AB158">
        <f t="shared" si="26"/>
        <v>-0.27688208946404164</v>
      </c>
      <c r="AC158">
        <f t="shared" si="27"/>
        <v>0.1561785658639907</v>
      </c>
      <c r="AD158">
        <f t="shared" si="28"/>
        <v>-4.4408920985006262E-16</v>
      </c>
      <c r="AE158">
        <f t="shared" si="29"/>
        <v>-0.21319920889394567</v>
      </c>
      <c r="AF158">
        <f t="shared" si="30"/>
        <v>9.8774508319530154E-11</v>
      </c>
    </row>
    <row r="159" spans="1:32" x14ac:dyDescent="0.25">
      <c r="A159">
        <v>1.001439524753E-8</v>
      </c>
      <c r="B159">
        <v>0.21624725801699701</v>
      </c>
      <c r="C159">
        <v>6.73040993715813E-2</v>
      </c>
      <c r="D159">
        <v>0.266525019741638</v>
      </c>
      <c r="E159">
        <v>0.22947754303740101</v>
      </c>
      <c r="F159">
        <v>0.27785713124452799</v>
      </c>
      <c r="G159">
        <v>0.273217026965489</v>
      </c>
      <c r="H159">
        <v>0.17669771044211</v>
      </c>
      <c r="I159">
        <v>0.213949993851833</v>
      </c>
      <c r="J159">
        <v>0.25748459717132099</v>
      </c>
      <c r="L159">
        <v>1.00143952475275E-8</v>
      </c>
      <c r="M159">
        <v>0.21624725923097349</v>
      </c>
      <c r="N159">
        <v>2.4027482125955422E-2</v>
      </c>
      <c r="O159">
        <v>0.38793102937972712</v>
      </c>
      <c r="P159">
        <v>0.229477543037402</v>
      </c>
      <c r="Q159">
        <v>1.2065760244224201E-8</v>
      </c>
      <c r="R159">
        <v>1.4470721297646645E-8</v>
      </c>
      <c r="S159">
        <v>0.17669771044211044</v>
      </c>
      <c r="T159">
        <v>1.208278060247112E-8</v>
      </c>
      <c r="U159">
        <v>1.448000306193047E-8</v>
      </c>
      <c r="W159">
        <f t="shared" si="21"/>
        <v>2.4997398111352496E-21</v>
      </c>
      <c r="X159">
        <f t="shared" si="22"/>
        <v>-1.2139764749008464E-9</v>
      </c>
      <c r="Y159">
        <f t="shared" si="23"/>
        <v>4.3276617245625877E-2</v>
      </c>
      <c r="Z159">
        <f t="shared" si="24"/>
        <v>-0.12140600963808912</v>
      </c>
      <c r="AA159">
        <f t="shared" si="25"/>
        <v>-9.9920072216264089E-16</v>
      </c>
      <c r="AB159">
        <f t="shared" si="26"/>
        <v>0.27785711917876776</v>
      </c>
      <c r="AC159">
        <f t="shared" si="27"/>
        <v>0.27321701249476771</v>
      </c>
      <c r="AD159">
        <f t="shared" si="28"/>
        <v>-4.4408920985006262E-16</v>
      </c>
      <c r="AE159">
        <f t="shared" si="29"/>
        <v>0.21394998176905239</v>
      </c>
      <c r="AF159">
        <f t="shared" si="30"/>
        <v>0.25748458269131791</v>
      </c>
    </row>
    <row r="160" spans="1:32" x14ac:dyDescent="0.25">
      <c r="A160">
        <v>1.001439524753E-8</v>
      </c>
      <c r="B160">
        <v>0.21624725801699701</v>
      </c>
      <c r="C160">
        <v>6.73040993715813E-2</v>
      </c>
      <c r="D160">
        <v>0.266525019741638</v>
      </c>
      <c r="E160">
        <v>0.22947754303740101</v>
      </c>
      <c r="F160">
        <v>0.27785713124452799</v>
      </c>
      <c r="G160">
        <v>0.273217026965489</v>
      </c>
      <c r="H160">
        <v>0.17669771044211</v>
      </c>
      <c r="I160">
        <v>0.213949993851833</v>
      </c>
      <c r="J160">
        <v>0.25748459717132099</v>
      </c>
      <c r="L160">
        <v>1.00143952475275E-8</v>
      </c>
      <c r="M160">
        <v>0.21624725923272103</v>
      </c>
      <c r="N160">
        <v>2.4027482125955422E-2</v>
      </c>
      <c r="O160">
        <v>0.38793102937972712</v>
      </c>
      <c r="P160">
        <v>0.229477543037402</v>
      </c>
      <c r="Q160">
        <v>0.27688210157229098</v>
      </c>
      <c r="R160">
        <v>0.11603087831754548</v>
      </c>
      <c r="S160">
        <v>0.17669771044211044</v>
      </c>
      <c r="T160">
        <v>0.21319922100682864</v>
      </c>
      <c r="U160">
        <v>3.3151689879702594E-2</v>
      </c>
      <c r="W160">
        <f t="shared" si="21"/>
        <v>2.4997398111352496E-21</v>
      </c>
      <c r="X160">
        <f t="shared" si="22"/>
        <v>-1.2157240214527576E-9</v>
      </c>
      <c r="Y160">
        <f t="shared" si="23"/>
        <v>4.3276617245625877E-2</v>
      </c>
      <c r="Z160">
        <f t="shared" si="24"/>
        <v>-0.12140600963808912</v>
      </c>
      <c r="AA160">
        <f t="shared" si="25"/>
        <v>-9.9920072216264089E-16</v>
      </c>
      <c r="AB160">
        <f t="shared" si="26"/>
        <v>9.7502967223700443E-4</v>
      </c>
      <c r="AC160">
        <f t="shared" si="27"/>
        <v>0.1571861486479435</v>
      </c>
      <c r="AD160">
        <f t="shared" si="28"/>
        <v>-4.4408920985006262E-16</v>
      </c>
      <c r="AE160">
        <f t="shared" si="29"/>
        <v>7.5077284500435493E-4</v>
      </c>
      <c r="AF160">
        <f t="shared" si="30"/>
        <v>0.22433290729161839</v>
      </c>
    </row>
    <row r="161" spans="1:32" x14ac:dyDescent="0.25">
      <c r="A161">
        <v>1.001439524753E-8</v>
      </c>
      <c r="B161">
        <v>0.21624725801699701</v>
      </c>
      <c r="C161">
        <v>6.73040993715813E-2</v>
      </c>
      <c r="D161">
        <v>0.266525019741638</v>
      </c>
      <c r="E161">
        <v>0.22947754303740101</v>
      </c>
      <c r="F161">
        <v>0.27785713124452799</v>
      </c>
      <c r="G161">
        <v>0.273217026965489</v>
      </c>
      <c r="H161">
        <v>0.17669771044211</v>
      </c>
      <c r="I161">
        <v>0.213949993851833</v>
      </c>
      <c r="J161">
        <v>0.25748459717132099</v>
      </c>
      <c r="L161">
        <v>1.00143952475275E-8</v>
      </c>
      <c r="M161">
        <v>0.21624725923272103</v>
      </c>
      <c r="N161">
        <v>2.4027482125955422E-2</v>
      </c>
      <c r="O161">
        <v>0.38793102937972712</v>
      </c>
      <c r="P161">
        <v>0.229477543037402</v>
      </c>
      <c r="Q161">
        <v>0.27688210157229098</v>
      </c>
      <c r="R161">
        <v>0.11603087831754548</v>
      </c>
      <c r="S161">
        <v>0.17669771044211044</v>
      </c>
      <c r="T161">
        <v>0.21319922100682864</v>
      </c>
      <c r="U161">
        <v>3.3151689879702594E-2</v>
      </c>
      <c r="W161">
        <f t="shared" si="21"/>
        <v>2.4997398111352496E-21</v>
      </c>
      <c r="X161">
        <f t="shared" si="22"/>
        <v>-1.2157240214527576E-9</v>
      </c>
      <c r="Y161">
        <f t="shared" si="23"/>
        <v>4.3276617245625877E-2</v>
      </c>
      <c r="Z161">
        <f t="shared" si="24"/>
        <v>-0.12140600963808912</v>
      </c>
      <c r="AA161">
        <f t="shared" si="25"/>
        <v>-9.9920072216264089E-16</v>
      </c>
      <c r="AB161">
        <f t="shared" si="26"/>
        <v>9.7502967223700443E-4</v>
      </c>
      <c r="AC161">
        <f t="shared" si="27"/>
        <v>0.1571861486479435</v>
      </c>
      <c r="AD161">
        <f t="shared" si="28"/>
        <v>-4.4408920985006262E-16</v>
      </c>
      <c r="AE161">
        <f t="shared" si="29"/>
        <v>7.5077284500435493E-4</v>
      </c>
      <c r="AF161">
        <f t="shared" si="30"/>
        <v>0.22433290729161839</v>
      </c>
    </row>
    <row r="162" spans="1:32" x14ac:dyDescent="0.25">
      <c r="A162">
        <v>1.001439524753E-8</v>
      </c>
      <c r="B162">
        <v>0.21624725801699701</v>
      </c>
      <c r="C162">
        <v>6.73040993715813E-2</v>
      </c>
      <c r="D162">
        <v>0.266525019741638</v>
      </c>
      <c r="E162">
        <v>0.22947754303740101</v>
      </c>
      <c r="F162">
        <v>0.27785713124452799</v>
      </c>
      <c r="G162">
        <v>0.273217026965489</v>
      </c>
      <c r="H162">
        <v>0.17669771044211</v>
      </c>
      <c r="I162">
        <v>0.213949993851833</v>
      </c>
      <c r="J162">
        <v>0.25748459717132099</v>
      </c>
      <c r="L162">
        <v>1.00143952475275E-8</v>
      </c>
      <c r="M162">
        <v>0.21624725923272103</v>
      </c>
      <c r="N162">
        <v>2.4027482125955422E-2</v>
      </c>
      <c r="O162">
        <v>0.38793102937972712</v>
      </c>
      <c r="P162">
        <v>0.229477543037402</v>
      </c>
      <c r="Q162">
        <v>0.27688210157229098</v>
      </c>
      <c r="R162">
        <v>0.11603087831754548</v>
      </c>
      <c r="S162">
        <v>0.17669771044211044</v>
      </c>
      <c r="T162">
        <v>0.21319922100682864</v>
      </c>
      <c r="U162">
        <v>3.3151689879702594E-2</v>
      </c>
      <c r="W162">
        <f t="shared" si="21"/>
        <v>2.4997398111352496E-21</v>
      </c>
      <c r="X162">
        <f t="shared" si="22"/>
        <v>-1.2157240214527576E-9</v>
      </c>
      <c r="Y162">
        <f t="shared" si="23"/>
        <v>4.3276617245625877E-2</v>
      </c>
      <c r="Z162">
        <f t="shared" si="24"/>
        <v>-0.12140600963808912</v>
      </c>
      <c r="AA162">
        <f t="shared" si="25"/>
        <v>-9.9920072216264089E-16</v>
      </c>
      <c r="AB162">
        <f t="shared" si="26"/>
        <v>9.7502967223700443E-4</v>
      </c>
      <c r="AC162">
        <f t="shared" si="27"/>
        <v>0.1571861486479435</v>
      </c>
      <c r="AD162">
        <f t="shared" si="28"/>
        <v>-4.4408920985006262E-16</v>
      </c>
      <c r="AE162">
        <f t="shared" si="29"/>
        <v>7.5077284500435493E-4</v>
      </c>
      <c r="AF162">
        <f t="shared" si="30"/>
        <v>0.22433290729161839</v>
      </c>
    </row>
    <row r="163" spans="1:32" x14ac:dyDescent="0.25">
      <c r="A163">
        <v>1.001439524753E-8</v>
      </c>
      <c r="B163">
        <v>0.21624725801699701</v>
      </c>
      <c r="C163">
        <v>6.73040993715813E-2</v>
      </c>
      <c r="D163">
        <v>0.266525019741638</v>
      </c>
      <c r="E163">
        <v>0.22947754303740101</v>
      </c>
      <c r="F163">
        <v>0.27785713124452799</v>
      </c>
      <c r="G163">
        <v>0.273217026965489</v>
      </c>
      <c r="H163">
        <v>0.17669771044211</v>
      </c>
      <c r="I163">
        <v>0.213949993851833</v>
      </c>
      <c r="J163">
        <v>0.25748459717132099</v>
      </c>
      <c r="L163">
        <v>1.00143952475275E-8</v>
      </c>
      <c r="M163">
        <v>0.21624725923272103</v>
      </c>
      <c r="N163">
        <v>2.4027482125955422E-2</v>
      </c>
      <c r="O163">
        <v>0.38793102937972712</v>
      </c>
      <c r="P163">
        <v>0.229477543037402</v>
      </c>
      <c r="Q163">
        <v>0.27688210157229098</v>
      </c>
      <c r="R163">
        <v>0.11603087831754548</v>
      </c>
      <c r="S163">
        <v>0.17669771044211044</v>
      </c>
      <c r="T163">
        <v>0.21319922100682864</v>
      </c>
      <c r="U163">
        <v>3.3151689879702594E-2</v>
      </c>
      <c r="W163">
        <f t="shared" si="21"/>
        <v>2.4997398111352496E-21</v>
      </c>
      <c r="X163">
        <f t="shared" si="22"/>
        <v>-1.2157240214527576E-9</v>
      </c>
      <c r="Y163">
        <f t="shared" si="23"/>
        <v>4.3276617245625877E-2</v>
      </c>
      <c r="Z163">
        <f t="shared" si="24"/>
        <v>-0.12140600963808912</v>
      </c>
      <c r="AA163">
        <f t="shared" si="25"/>
        <v>-9.9920072216264089E-16</v>
      </c>
      <c r="AB163">
        <f t="shared" si="26"/>
        <v>9.7502967223700443E-4</v>
      </c>
      <c r="AC163">
        <f t="shared" si="27"/>
        <v>0.1571861486479435</v>
      </c>
      <c r="AD163">
        <f t="shared" si="28"/>
        <v>-4.4408920985006262E-16</v>
      </c>
      <c r="AE163">
        <f t="shared" si="29"/>
        <v>7.5077284500435493E-4</v>
      </c>
      <c r="AF163">
        <f t="shared" si="30"/>
        <v>0.22433290729161839</v>
      </c>
    </row>
    <row r="164" spans="1:32" x14ac:dyDescent="0.25">
      <c r="A164">
        <v>1.001439524753E-8</v>
      </c>
      <c r="B164">
        <v>0.21624725801699701</v>
      </c>
      <c r="C164">
        <v>6.73040993715813E-2</v>
      </c>
      <c r="D164">
        <v>0.266525019741638</v>
      </c>
      <c r="E164">
        <v>0.22947754303740101</v>
      </c>
      <c r="F164">
        <v>0.27785713124452799</v>
      </c>
      <c r="G164">
        <v>0.15617858033471199</v>
      </c>
      <c r="H164">
        <v>0.17669771044211</v>
      </c>
      <c r="I164">
        <v>0.213949993851833</v>
      </c>
      <c r="J164">
        <v>1.4578777570250001E-8</v>
      </c>
      <c r="L164">
        <v>1.00143952475275E-8</v>
      </c>
      <c r="M164">
        <v>0.21624725923272103</v>
      </c>
      <c r="N164">
        <v>2.4027482125955422E-2</v>
      </c>
      <c r="O164">
        <v>0.38793102937972712</v>
      </c>
      <c r="P164">
        <v>0.229477543037402</v>
      </c>
      <c r="Q164">
        <v>0.27688210157229098</v>
      </c>
      <c r="R164">
        <v>0.11603087831754548</v>
      </c>
      <c r="S164">
        <v>0.17669771044211044</v>
      </c>
      <c r="T164">
        <v>0.21319922100682864</v>
      </c>
      <c r="U164">
        <v>3.3151689879702594E-2</v>
      </c>
      <c r="W164">
        <f t="shared" si="21"/>
        <v>2.4997398111352496E-21</v>
      </c>
      <c r="X164">
        <f t="shared" si="22"/>
        <v>-1.2157240214527576E-9</v>
      </c>
      <c r="Y164">
        <f t="shared" si="23"/>
        <v>4.3276617245625877E-2</v>
      </c>
      <c r="Z164">
        <f t="shared" si="24"/>
        <v>-0.12140600963808912</v>
      </c>
      <c r="AA164">
        <f t="shared" si="25"/>
        <v>-9.9920072216264089E-16</v>
      </c>
      <c r="AB164">
        <f t="shared" si="26"/>
        <v>9.7502967223700443E-4</v>
      </c>
      <c r="AC164">
        <f t="shared" si="27"/>
        <v>4.0147702017166512E-2</v>
      </c>
      <c r="AD164">
        <f t="shared" si="28"/>
        <v>-4.4408920985006262E-16</v>
      </c>
      <c r="AE164">
        <f t="shared" si="29"/>
        <v>7.5077284500435493E-4</v>
      </c>
      <c r="AF164">
        <f t="shared" si="30"/>
        <v>-3.3151675300925026E-2</v>
      </c>
    </row>
    <row r="165" spans="1:32" x14ac:dyDescent="0.25">
      <c r="A165">
        <v>1.001439524753E-8</v>
      </c>
      <c r="B165">
        <v>0.21624725801699701</v>
      </c>
      <c r="C165">
        <v>6.73040993715813E-2</v>
      </c>
      <c r="D165">
        <v>0.266525019741638</v>
      </c>
      <c r="E165">
        <v>0.22947754303740101</v>
      </c>
      <c r="F165">
        <v>1.210824935489E-8</v>
      </c>
      <c r="G165">
        <v>0.15617858033471199</v>
      </c>
      <c r="H165">
        <v>0.17669771044211</v>
      </c>
      <c r="I165">
        <v>1.2112882975509999E-8</v>
      </c>
      <c r="J165">
        <v>1.4578777570250001E-8</v>
      </c>
      <c r="L165">
        <v>1.00143952475275E-8</v>
      </c>
      <c r="M165">
        <v>0.21624725923272103</v>
      </c>
      <c r="N165">
        <v>2.4027482125955422E-2</v>
      </c>
      <c r="O165">
        <v>0.38793102937972712</v>
      </c>
      <c r="P165">
        <v>0.229477543037402</v>
      </c>
      <c r="Q165">
        <v>0.27688210157229098</v>
      </c>
      <c r="R165">
        <v>1.4470721297646645E-8</v>
      </c>
      <c r="S165">
        <v>0.17669771044211044</v>
      </c>
      <c r="T165">
        <v>0.21319922100682864</v>
      </c>
      <c r="U165">
        <v>1.448000306193047E-8</v>
      </c>
      <c r="W165">
        <f t="shared" si="21"/>
        <v>2.4997398111352496E-21</v>
      </c>
      <c r="X165">
        <f t="shared" si="22"/>
        <v>-1.2157240214527576E-9</v>
      </c>
      <c r="Y165">
        <f t="shared" si="23"/>
        <v>4.3276617245625877E-2</v>
      </c>
      <c r="Z165">
        <f t="shared" si="24"/>
        <v>-0.12140600963808912</v>
      </c>
      <c r="AA165">
        <f t="shared" si="25"/>
        <v>-9.9920072216264089E-16</v>
      </c>
      <c r="AB165">
        <f t="shared" si="26"/>
        <v>-0.27688208946404164</v>
      </c>
      <c r="AC165">
        <f t="shared" si="27"/>
        <v>0.1561785658639907</v>
      </c>
      <c r="AD165">
        <f t="shared" si="28"/>
        <v>-4.4408920985006262E-16</v>
      </c>
      <c r="AE165">
        <f t="shared" si="29"/>
        <v>-0.21319920889394567</v>
      </c>
      <c r="AF165">
        <f t="shared" si="30"/>
        <v>9.8774508319530154E-11</v>
      </c>
    </row>
    <row r="166" spans="1:32" x14ac:dyDescent="0.25">
      <c r="A166">
        <v>1.001439524753E-8</v>
      </c>
      <c r="B166">
        <v>0.21624725801699701</v>
      </c>
      <c r="C166">
        <v>6.73040993715813E-2</v>
      </c>
      <c r="D166">
        <v>0.266525019741638</v>
      </c>
      <c r="E166">
        <v>0.22947754303740101</v>
      </c>
      <c r="F166">
        <v>1.210824935489E-8</v>
      </c>
      <c r="G166">
        <v>0.15617858033471199</v>
      </c>
      <c r="H166">
        <v>0.17669771044211</v>
      </c>
      <c r="I166">
        <v>1.2112882975509999E-8</v>
      </c>
      <c r="J166">
        <v>1.4578777570250001E-8</v>
      </c>
      <c r="L166">
        <v>1.00143952475275E-8</v>
      </c>
      <c r="M166">
        <v>0.21624725923097349</v>
      </c>
      <c r="N166">
        <v>2.4027482125955422E-2</v>
      </c>
      <c r="O166">
        <v>0.38793102937972712</v>
      </c>
      <c r="P166">
        <v>0.229477543037402</v>
      </c>
      <c r="Q166">
        <v>1.2065760244224201E-8</v>
      </c>
      <c r="R166">
        <v>1.4470721297646645E-8</v>
      </c>
      <c r="S166">
        <v>0.17669771044211044</v>
      </c>
      <c r="T166">
        <v>1.208278060247112E-8</v>
      </c>
      <c r="U166">
        <v>1.448000306193047E-8</v>
      </c>
      <c r="W166">
        <f t="shared" si="21"/>
        <v>2.4997398111352496E-21</v>
      </c>
      <c r="X166">
        <f t="shared" si="22"/>
        <v>-1.2139764749008464E-9</v>
      </c>
      <c r="Y166">
        <f t="shared" si="23"/>
        <v>4.3276617245625877E-2</v>
      </c>
      <c r="Z166">
        <f t="shared" si="24"/>
        <v>-0.12140600963808912</v>
      </c>
      <c r="AA166">
        <f t="shared" si="25"/>
        <v>-9.9920072216264089E-16</v>
      </c>
      <c r="AB166">
        <f t="shared" si="26"/>
        <v>4.2489110665799216E-11</v>
      </c>
      <c r="AC166">
        <f t="shared" si="27"/>
        <v>0.1561785658639907</v>
      </c>
      <c r="AD166">
        <f t="shared" si="28"/>
        <v>-4.4408920985006262E-16</v>
      </c>
      <c r="AE166">
        <f t="shared" si="29"/>
        <v>3.0102373038878909E-11</v>
      </c>
      <c r="AF166">
        <f t="shared" si="30"/>
        <v>9.8774508319530154E-11</v>
      </c>
    </row>
    <row r="167" spans="1:32" x14ac:dyDescent="0.25">
      <c r="A167">
        <v>1.001439524753E-8</v>
      </c>
      <c r="B167">
        <v>0.21624725801699701</v>
      </c>
      <c r="C167">
        <v>6.73040993715813E-2</v>
      </c>
      <c r="D167">
        <v>0.266525019741638</v>
      </c>
      <c r="E167">
        <v>0.22947754303740101</v>
      </c>
      <c r="F167">
        <v>0.27785713124452799</v>
      </c>
      <c r="G167">
        <v>0.273217026965489</v>
      </c>
      <c r="H167">
        <v>0.17669771044211</v>
      </c>
      <c r="I167">
        <v>0.213949993851833</v>
      </c>
      <c r="J167">
        <v>0.25748459717132099</v>
      </c>
      <c r="L167">
        <v>1.00143952475275E-8</v>
      </c>
      <c r="M167">
        <v>0.21624725923272103</v>
      </c>
      <c r="N167">
        <v>2.4027482125955422E-2</v>
      </c>
      <c r="O167">
        <v>0.38793102937972712</v>
      </c>
      <c r="P167">
        <v>0.229477543037402</v>
      </c>
      <c r="Q167">
        <v>0.27688210157229098</v>
      </c>
      <c r="R167">
        <v>0.11603087831754548</v>
      </c>
      <c r="S167">
        <v>0.17669771044211044</v>
      </c>
      <c r="T167">
        <v>0.21319922100682864</v>
      </c>
      <c r="U167">
        <v>3.3151689879702594E-2</v>
      </c>
      <c r="W167">
        <f t="shared" si="21"/>
        <v>2.4997398111352496E-21</v>
      </c>
      <c r="X167">
        <f t="shared" si="22"/>
        <v>-1.2157240214527576E-9</v>
      </c>
      <c r="Y167">
        <f t="shared" si="23"/>
        <v>4.3276617245625877E-2</v>
      </c>
      <c r="Z167">
        <f t="shared" si="24"/>
        <v>-0.12140600963808912</v>
      </c>
      <c r="AA167">
        <f t="shared" si="25"/>
        <v>-9.9920072216264089E-16</v>
      </c>
      <c r="AB167">
        <f t="shared" si="26"/>
        <v>9.7502967223700443E-4</v>
      </c>
      <c r="AC167">
        <f t="shared" si="27"/>
        <v>0.1571861486479435</v>
      </c>
      <c r="AD167">
        <f t="shared" si="28"/>
        <v>-4.4408920985006262E-16</v>
      </c>
      <c r="AE167">
        <f t="shared" si="29"/>
        <v>7.5077284500435493E-4</v>
      </c>
      <c r="AF167">
        <f t="shared" si="30"/>
        <v>0.22433290729161839</v>
      </c>
    </row>
    <row r="168" spans="1:32" x14ac:dyDescent="0.25">
      <c r="A168">
        <v>1.001439524753E-8</v>
      </c>
      <c r="B168">
        <v>0.21624725801699701</v>
      </c>
      <c r="C168">
        <v>6.73040993715813E-2</v>
      </c>
      <c r="D168">
        <v>0.266525019741638</v>
      </c>
      <c r="E168">
        <v>0.22947754303740101</v>
      </c>
      <c r="F168">
        <v>0.27785713124452799</v>
      </c>
      <c r="G168">
        <v>0.273217026965489</v>
      </c>
      <c r="H168">
        <v>0.17669771044211</v>
      </c>
      <c r="I168">
        <v>0.213949993851833</v>
      </c>
      <c r="J168">
        <v>0.25748459717132099</v>
      </c>
      <c r="L168">
        <v>1.00143952475275E-8</v>
      </c>
      <c r="M168">
        <v>0.21624725923272103</v>
      </c>
      <c r="N168">
        <v>2.4027482125955422E-2</v>
      </c>
      <c r="O168">
        <v>0.38793102937972712</v>
      </c>
      <c r="P168">
        <v>0.229477543037402</v>
      </c>
      <c r="Q168">
        <v>0.27688210157229098</v>
      </c>
      <c r="R168">
        <v>0.11603087831754548</v>
      </c>
      <c r="S168">
        <v>0.17669771044211044</v>
      </c>
      <c r="T168">
        <v>0.21319922100682864</v>
      </c>
      <c r="U168">
        <v>3.3151689879702594E-2</v>
      </c>
      <c r="W168">
        <f t="shared" si="21"/>
        <v>2.4997398111352496E-21</v>
      </c>
      <c r="X168">
        <f t="shared" si="22"/>
        <v>-1.2157240214527576E-9</v>
      </c>
      <c r="Y168">
        <f t="shared" si="23"/>
        <v>4.3276617245625877E-2</v>
      </c>
      <c r="Z168">
        <f t="shared" si="24"/>
        <v>-0.12140600963808912</v>
      </c>
      <c r="AA168">
        <f t="shared" si="25"/>
        <v>-9.9920072216264089E-16</v>
      </c>
      <c r="AB168">
        <f t="shared" si="26"/>
        <v>9.7502967223700443E-4</v>
      </c>
      <c r="AC168">
        <f t="shared" si="27"/>
        <v>0.1571861486479435</v>
      </c>
      <c r="AD168">
        <f t="shared" si="28"/>
        <v>-4.4408920985006262E-16</v>
      </c>
      <c r="AE168">
        <f t="shared" si="29"/>
        <v>7.5077284500435493E-4</v>
      </c>
      <c r="AF168">
        <f t="shared" si="30"/>
        <v>0.22433290729161839</v>
      </c>
    </row>
    <row r="169" spans="1:32" x14ac:dyDescent="0.25">
      <c r="A169">
        <v>1.001439524753E-8</v>
      </c>
      <c r="B169">
        <v>0.21624725801699701</v>
      </c>
      <c r="C169">
        <v>6.73040993715813E-2</v>
      </c>
      <c r="D169">
        <v>0.266525019741638</v>
      </c>
      <c r="E169">
        <v>0.22947754303740101</v>
      </c>
      <c r="F169">
        <v>0.27785713124452799</v>
      </c>
      <c r="G169">
        <v>0.273217026965489</v>
      </c>
      <c r="H169">
        <v>0.17669771044211</v>
      </c>
      <c r="I169">
        <v>0.213949993851833</v>
      </c>
      <c r="J169">
        <v>0.25748459717132099</v>
      </c>
      <c r="L169">
        <v>1.00143952475275E-8</v>
      </c>
      <c r="M169">
        <v>0.21624725923272103</v>
      </c>
      <c r="N169">
        <v>2.4027482125955422E-2</v>
      </c>
      <c r="O169">
        <v>0.38793102937972712</v>
      </c>
      <c r="P169">
        <v>0.229477543037402</v>
      </c>
      <c r="Q169">
        <v>0.27688210157229098</v>
      </c>
      <c r="R169">
        <v>0.11603087831754548</v>
      </c>
      <c r="S169">
        <v>0.17669771044211044</v>
      </c>
      <c r="T169">
        <v>0.21319922100682864</v>
      </c>
      <c r="U169">
        <v>3.3151689879702594E-2</v>
      </c>
      <c r="W169">
        <f t="shared" si="21"/>
        <v>2.4997398111352496E-21</v>
      </c>
      <c r="X169">
        <f t="shared" si="22"/>
        <v>-1.2157240214527576E-9</v>
      </c>
      <c r="Y169">
        <f t="shared" si="23"/>
        <v>4.3276617245625877E-2</v>
      </c>
      <c r="Z169">
        <f t="shared" si="24"/>
        <v>-0.12140600963808912</v>
      </c>
      <c r="AA169">
        <f t="shared" si="25"/>
        <v>-9.9920072216264089E-16</v>
      </c>
      <c r="AB169">
        <f t="shared" si="26"/>
        <v>9.7502967223700443E-4</v>
      </c>
      <c r="AC169">
        <f t="shared" si="27"/>
        <v>0.1571861486479435</v>
      </c>
      <c r="AD169">
        <f t="shared" si="28"/>
        <v>-4.4408920985006262E-16</v>
      </c>
      <c r="AE169">
        <f t="shared" si="29"/>
        <v>7.5077284500435493E-4</v>
      </c>
      <c r="AF169">
        <f t="shared" si="30"/>
        <v>0.22433290729161839</v>
      </c>
    </row>
    <row r="170" spans="1:32" x14ac:dyDescent="0.25">
      <c r="A170">
        <v>1.001439524753E-8</v>
      </c>
      <c r="B170">
        <v>0.21624725801699701</v>
      </c>
      <c r="C170">
        <v>6.73040993715813E-2</v>
      </c>
      <c r="D170">
        <v>0.266525019741638</v>
      </c>
      <c r="E170">
        <v>0.22947754303740101</v>
      </c>
      <c r="F170">
        <v>0.27785713124452799</v>
      </c>
      <c r="G170">
        <v>0.273217026965489</v>
      </c>
      <c r="H170">
        <v>0.17669771044211</v>
      </c>
      <c r="I170">
        <v>0.213949993851833</v>
      </c>
      <c r="J170">
        <v>0.25748459717132099</v>
      </c>
      <c r="L170">
        <v>1.00143952475275E-8</v>
      </c>
      <c r="M170">
        <v>0.21624725923272103</v>
      </c>
      <c r="N170">
        <v>2.4027482125955422E-2</v>
      </c>
      <c r="O170">
        <v>0.38793102937972712</v>
      </c>
      <c r="P170">
        <v>0.229477543037402</v>
      </c>
      <c r="Q170">
        <v>0.27688210157229098</v>
      </c>
      <c r="R170">
        <v>0.11603087831754548</v>
      </c>
      <c r="S170">
        <v>0.17669771044211044</v>
      </c>
      <c r="T170">
        <v>0.21319922100682864</v>
      </c>
      <c r="U170">
        <v>3.3151689879702594E-2</v>
      </c>
      <c r="W170">
        <f t="shared" si="21"/>
        <v>2.4997398111352496E-21</v>
      </c>
      <c r="X170">
        <f t="shared" si="22"/>
        <v>-1.2157240214527576E-9</v>
      </c>
      <c r="Y170">
        <f t="shared" si="23"/>
        <v>4.3276617245625877E-2</v>
      </c>
      <c r="Z170">
        <f t="shared" si="24"/>
        <v>-0.12140600963808912</v>
      </c>
      <c r="AA170">
        <f t="shared" si="25"/>
        <v>-9.9920072216264089E-16</v>
      </c>
      <c r="AB170">
        <f t="shared" si="26"/>
        <v>9.7502967223700443E-4</v>
      </c>
      <c r="AC170">
        <f t="shared" si="27"/>
        <v>0.1571861486479435</v>
      </c>
      <c r="AD170">
        <f t="shared" si="28"/>
        <v>-4.4408920985006262E-16</v>
      </c>
      <c r="AE170">
        <f t="shared" si="29"/>
        <v>7.5077284500435493E-4</v>
      </c>
      <c r="AF170">
        <f t="shared" si="30"/>
        <v>0.22433290729161839</v>
      </c>
    </row>
    <row r="171" spans="1:32" x14ac:dyDescent="0.25">
      <c r="A171">
        <v>1.001439524753E-8</v>
      </c>
      <c r="B171">
        <v>0.21624725801699701</v>
      </c>
      <c r="C171">
        <v>6.73040993715813E-2</v>
      </c>
      <c r="D171">
        <v>0.266525019741638</v>
      </c>
      <c r="E171">
        <v>0.22947754303740101</v>
      </c>
      <c r="F171">
        <v>0.27785713124452799</v>
      </c>
      <c r="G171">
        <v>0.15617858033471199</v>
      </c>
      <c r="H171">
        <v>0.17669771044211</v>
      </c>
      <c r="I171">
        <v>0.213949993851833</v>
      </c>
      <c r="J171">
        <v>1.4578777570250001E-8</v>
      </c>
      <c r="L171">
        <v>1.00143952475275E-8</v>
      </c>
      <c r="M171">
        <v>0.21624725923272103</v>
      </c>
      <c r="N171">
        <v>2.4027482125955422E-2</v>
      </c>
      <c r="O171">
        <v>0.38793102937972712</v>
      </c>
      <c r="P171">
        <v>0.229477543037402</v>
      </c>
      <c r="Q171">
        <v>0.27688210157229098</v>
      </c>
      <c r="R171">
        <v>0.11603087831754548</v>
      </c>
      <c r="S171">
        <v>0.17669771044211044</v>
      </c>
      <c r="T171">
        <v>0.21319922100682864</v>
      </c>
      <c r="U171">
        <v>3.3151689879702594E-2</v>
      </c>
      <c r="W171">
        <f t="shared" si="21"/>
        <v>2.4997398111352496E-21</v>
      </c>
      <c r="X171">
        <f t="shared" si="22"/>
        <v>-1.2157240214527576E-9</v>
      </c>
      <c r="Y171">
        <f t="shared" si="23"/>
        <v>4.3276617245625877E-2</v>
      </c>
      <c r="Z171">
        <f t="shared" si="24"/>
        <v>-0.12140600963808912</v>
      </c>
      <c r="AA171">
        <f t="shared" si="25"/>
        <v>-9.9920072216264089E-16</v>
      </c>
      <c r="AB171">
        <f t="shared" si="26"/>
        <v>9.7502967223700443E-4</v>
      </c>
      <c r="AC171">
        <f t="shared" si="27"/>
        <v>4.0147702017166512E-2</v>
      </c>
      <c r="AD171">
        <f t="shared" si="28"/>
        <v>-4.4408920985006262E-16</v>
      </c>
      <c r="AE171">
        <f t="shared" si="29"/>
        <v>7.5077284500435493E-4</v>
      </c>
      <c r="AF171">
        <f t="shared" si="30"/>
        <v>-3.3151675300925026E-2</v>
      </c>
    </row>
    <row r="172" spans="1:32" x14ac:dyDescent="0.25">
      <c r="A172">
        <v>1.001439524753E-8</v>
      </c>
      <c r="B172">
        <v>0.21624725801699701</v>
      </c>
      <c r="C172">
        <v>6.73040993715813E-2</v>
      </c>
      <c r="D172">
        <v>0.266525019741638</v>
      </c>
      <c r="E172">
        <v>0.22947754303740101</v>
      </c>
      <c r="F172">
        <v>1.210824935489E-8</v>
      </c>
      <c r="G172">
        <v>0.15617858033471199</v>
      </c>
      <c r="H172">
        <v>0.17669771044211</v>
      </c>
      <c r="I172">
        <v>1.2112882975509999E-8</v>
      </c>
      <c r="J172">
        <v>1.4578777570250001E-8</v>
      </c>
      <c r="L172">
        <v>1.00143952475275E-8</v>
      </c>
      <c r="M172">
        <v>0.21624725923272103</v>
      </c>
      <c r="N172">
        <v>2.4027482125955422E-2</v>
      </c>
      <c r="O172">
        <v>0.38793102937972712</v>
      </c>
      <c r="P172">
        <v>0.229477543037402</v>
      </c>
      <c r="Q172">
        <v>0.27688210157229098</v>
      </c>
      <c r="R172">
        <v>1.4470721297646645E-8</v>
      </c>
      <c r="S172">
        <v>0.17669771044211044</v>
      </c>
      <c r="T172">
        <v>0.21319922100682864</v>
      </c>
      <c r="U172">
        <v>1.448000306193047E-8</v>
      </c>
      <c r="W172">
        <f t="shared" si="21"/>
        <v>2.4997398111352496E-21</v>
      </c>
      <c r="X172">
        <f t="shared" si="22"/>
        <v>-1.2157240214527576E-9</v>
      </c>
      <c r="Y172">
        <f t="shared" si="23"/>
        <v>4.3276617245625877E-2</v>
      </c>
      <c r="Z172">
        <f t="shared" si="24"/>
        <v>-0.12140600963808912</v>
      </c>
      <c r="AA172">
        <f t="shared" si="25"/>
        <v>-9.9920072216264089E-16</v>
      </c>
      <c r="AB172">
        <f t="shared" si="26"/>
        <v>-0.27688208946404164</v>
      </c>
      <c r="AC172">
        <f t="shared" si="27"/>
        <v>0.1561785658639907</v>
      </c>
      <c r="AD172">
        <f t="shared" si="28"/>
        <v>-4.4408920985006262E-16</v>
      </c>
      <c r="AE172">
        <f t="shared" si="29"/>
        <v>-0.21319920889394567</v>
      </c>
      <c r="AF172">
        <f t="shared" si="30"/>
        <v>9.8774508319530154E-11</v>
      </c>
    </row>
    <row r="173" spans="1:32" x14ac:dyDescent="0.25">
      <c r="A173">
        <v>1.001439524753E-8</v>
      </c>
      <c r="B173">
        <v>0.21624725801699701</v>
      </c>
      <c r="C173">
        <v>6.73040993715813E-2</v>
      </c>
      <c r="D173">
        <v>0.266525019741638</v>
      </c>
      <c r="E173">
        <v>0.22947754303740101</v>
      </c>
      <c r="F173">
        <v>0.27785713124452799</v>
      </c>
      <c r="G173">
        <v>0.273217026965489</v>
      </c>
      <c r="H173">
        <v>0.17669771044211</v>
      </c>
      <c r="I173">
        <v>0.213949993851833</v>
      </c>
      <c r="J173">
        <v>0.25748459717132099</v>
      </c>
      <c r="L173">
        <v>1.00143952475275E-8</v>
      </c>
      <c r="M173">
        <v>0.21624725923097349</v>
      </c>
      <c r="N173">
        <v>2.4027482125955422E-2</v>
      </c>
      <c r="O173">
        <v>0.38793102937972712</v>
      </c>
      <c r="P173">
        <v>0.229477543037402</v>
      </c>
      <c r="Q173">
        <v>1.2065760244224201E-8</v>
      </c>
      <c r="R173">
        <v>1.4470721297646645E-8</v>
      </c>
      <c r="S173">
        <v>0.17669771044211044</v>
      </c>
      <c r="T173">
        <v>1.208278060247112E-8</v>
      </c>
      <c r="U173">
        <v>1.448000306193047E-8</v>
      </c>
      <c r="W173">
        <f t="shared" si="21"/>
        <v>2.4997398111352496E-21</v>
      </c>
      <c r="X173">
        <f t="shared" si="22"/>
        <v>-1.2139764749008464E-9</v>
      </c>
      <c r="Y173">
        <f t="shared" si="23"/>
        <v>4.3276617245625877E-2</v>
      </c>
      <c r="Z173">
        <f t="shared" si="24"/>
        <v>-0.12140600963808912</v>
      </c>
      <c r="AA173">
        <f t="shared" si="25"/>
        <v>-9.9920072216264089E-16</v>
      </c>
      <c r="AB173">
        <f t="shared" si="26"/>
        <v>0.27785711917876776</v>
      </c>
      <c r="AC173">
        <f t="shared" si="27"/>
        <v>0.27321701249476771</v>
      </c>
      <c r="AD173">
        <f t="shared" si="28"/>
        <v>-4.4408920985006262E-16</v>
      </c>
      <c r="AE173">
        <f t="shared" si="29"/>
        <v>0.21394998176905239</v>
      </c>
      <c r="AF173">
        <f t="shared" si="30"/>
        <v>0.25748458269131791</v>
      </c>
    </row>
    <row r="174" spans="1:32" x14ac:dyDescent="0.25">
      <c r="A174">
        <v>1.001439524753E-8</v>
      </c>
      <c r="B174">
        <v>0.21624725801699701</v>
      </c>
      <c r="C174">
        <v>6.73040993715813E-2</v>
      </c>
      <c r="D174">
        <v>0.266525019741638</v>
      </c>
      <c r="E174">
        <v>0.22947754303740101</v>
      </c>
      <c r="F174">
        <v>0.27785713124452799</v>
      </c>
      <c r="G174">
        <v>0.273217026965489</v>
      </c>
      <c r="H174">
        <v>0.17669771044211</v>
      </c>
      <c r="I174">
        <v>0.213949993851833</v>
      </c>
      <c r="J174">
        <v>0.25748459717132099</v>
      </c>
      <c r="L174">
        <v>1.00143952475275E-8</v>
      </c>
      <c r="M174">
        <v>0.21624725923097349</v>
      </c>
      <c r="N174">
        <v>2.4027482125955422E-2</v>
      </c>
      <c r="O174">
        <v>0.38793102937972712</v>
      </c>
      <c r="P174">
        <v>0.229477543037402</v>
      </c>
      <c r="Q174">
        <v>1.2065760244224201E-8</v>
      </c>
      <c r="R174">
        <v>1.4470721297646645E-8</v>
      </c>
      <c r="S174">
        <v>0.17669771044211044</v>
      </c>
      <c r="T174">
        <v>1.208278060247112E-8</v>
      </c>
      <c r="U174">
        <v>1.448000306193047E-8</v>
      </c>
      <c r="W174">
        <f t="shared" si="21"/>
        <v>2.4997398111352496E-21</v>
      </c>
      <c r="X174">
        <f t="shared" si="22"/>
        <v>-1.2139764749008464E-9</v>
      </c>
      <c r="Y174">
        <f t="shared" si="23"/>
        <v>4.3276617245625877E-2</v>
      </c>
      <c r="Z174">
        <f t="shared" si="24"/>
        <v>-0.12140600963808912</v>
      </c>
      <c r="AA174">
        <f t="shared" si="25"/>
        <v>-9.9920072216264089E-16</v>
      </c>
      <c r="AB174">
        <f t="shared" si="26"/>
        <v>0.27785711917876776</v>
      </c>
      <c r="AC174">
        <f t="shared" si="27"/>
        <v>0.27321701249476771</v>
      </c>
      <c r="AD174">
        <f t="shared" si="28"/>
        <v>-4.4408920985006262E-16</v>
      </c>
      <c r="AE174">
        <f t="shared" si="29"/>
        <v>0.21394998176905239</v>
      </c>
      <c r="AF174">
        <f t="shared" si="30"/>
        <v>0.25748458269131791</v>
      </c>
    </row>
    <row r="175" spans="1:32" x14ac:dyDescent="0.25">
      <c r="A175">
        <v>1.001439524753E-8</v>
      </c>
      <c r="B175">
        <v>0.21624725801699701</v>
      </c>
      <c r="C175">
        <v>6.73040993715813E-2</v>
      </c>
      <c r="D175">
        <v>0.266525019741638</v>
      </c>
      <c r="E175">
        <v>0.22947754303740101</v>
      </c>
      <c r="F175">
        <v>0.27785713124452799</v>
      </c>
      <c r="G175">
        <v>0.273217026965489</v>
      </c>
      <c r="H175">
        <v>0.17669771044211</v>
      </c>
      <c r="I175">
        <v>0.213949993851833</v>
      </c>
      <c r="J175">
        <v>0.25748459717132099</v>
      </c>
      <c r="L175">
        <v>1.00143952475275E-8</v>
      </c>
      <c r="M175">
        <v>0.21624725923272103</v>
      </c>
      <c r="N175">
        <v>2.4027482125955422E-2</v>
      </c>
      <c r="O175">
        <v>0.38793102937972712</v>
      </c>
      <c r="P175">
        <v>0.229477543037402</v>
      </c>
      <c r="Q175">
        <v>0.27688210157229098</v>
      </c>
      <c r="R175">
        <v>0.11603087831754548</v>
      </c>
      <c r="S175">
        <v>0.17669771044211044</v>
      </c>
      <c r="T175">
        <v>0.21319922100682864</v>
      </c>
      <c r="U175">
        <v>3.3151689879702594E-2</v>
      </c>
      <c r="W175">
        <f t="shared" si="21"/>
        <v>2.4997398111352496E-21</v>
      </c>
      <c r="X175">
        <f t="shared" si="22"/>
        <v>-1.2157240214527576E-9</v>
      </c>
      <c r="Y175">
        <f t="shared" si="23"/>
        <v>4.3276617245625877E-2</v>
      </c>
      <c r="Z175">
        <f t="shared" si="24"/>
        <v>-0.12140600963808912</v>
      </c>
      <c r="AA175">
        <f t="shared" si="25"/>
        <v>-9.9920072216264089E-16</v>
      </c>
      <c r="AB175">
        <f t="shared" si="26"/>
        <v>9.7502967223700443E-4</v>
      </c>
      <c r="AC175">
        <f t="shared" si="27"/>
        <v>0.1571861486479435</v>
      </c>
      <c r="AD175">
        <f t="shared" si="28"/>
        <v>-4.4408920985006262E-16</v>
      </c>
      <c r="AE175">
        <f t="shared" si="29"/>
        <v>7.5077284500435493E-4</v>
      </c>
      <c r="AF175">
        <f t="shared" si="30"/>
        <v>0.22433290729161839</v>
      </c>
    </row>
    <row r="176" spans="1:32" x14ac:dyDescent="0.25">
      <c r="A176">
        <v>1.001439524753E-8</v>
      </c>
      <c r="B176">
        <v>0.21624725801699701</v>
      </c>
      <c r="C176">
        <v>6.73040993715813E-2</v>
      </c>
      <c r="D176">
        <v>0.266525019741638</v>
      </c>
      <c r="E176">
        <v>0.22947754303740101</v>
      </c>
      <c r="F176">
        <v>0.27785713124452799</v>
      </c>
      <c r="G176">
        <v>0.273217026965489</v>
      </c>
      <c r="H176">
        <v>0.17669771044211</v>
      </c>
      <c r="I176">
        <v>0.213949993851833</v>
      </c>
      <c r="J176">
        <v>0.25748459717132099</v>
      </c>
      <c r="L176">
        <v>1.00143952475275E-8</v>
      </c>
      <c r="M176">
        <v>0.21624725923272103</v>
      </c>
      <c r="N176">
        <v>2.4027482125955422E-2</v>
      </c>
      <c r="O176">
        <v>0.38793102937972712</v>
      </c>
      <c r="P176">
        <v>0.229477543037402</v>
      </c>
      <c r="Q176">
        <v>0.27688210157229098</v>
      </c>
      <c r="R176">
        <v>0.11603087831754548</v>
      </c>
      <c r="S176">
        <v>0.17669771044211044</v>
      </c>
      <c r="T176">
        <v>0.21319922100682864</v>
      </c>
      <c r="U176">
        <v>3.3151689879702594E-2</v>
      </c>
      <c r="W176">
        <f t="shared" si="21"/>
        <v>2.4997398111352496E-21</v>
      </c>
      <c r="X176">
        <f t="shared" si="22"/>
        <v>-1.2157240214527576E-9</v>
      </c>
      <c r="Y176">
        <f t="shared" si="23"/>
        <v>4.3276617245625877E-2</v>
      </c>
      <c r="Z176">
        <f t="shared" si="24"/>
        <v>-0.12140600963808912</v>
      </c>
      <c r="AA176">
        <f t="shared" si="25"/>
        <v>-9.9920072216264089E-16</v>
      </c>
      <c r="AB176">
        <f t="shared" si="26"/>
        <v>9.7502967223700443E-4</v>
      </c>
      <c r="AC176">
        <f t="shared" si="27"/>
        <v>0.1571861486479435</v>
      </c>
      <c r="AD176">
        <f t="shared" si="28"/>
        <v>-4.4408920985006262E-16</v>
      </c>
      <c r="AE176">
        <f t="shared" si="29"/>
        <v>7.5077284500435493E-4</v>
      </c>
      <c r="AF176">
        <f t="shared" si="30"/>
        <v>0.22433290729161839</v>
      </c>
    </row>
    <row r="177" spans="1:32" x14ac:dyDescent="0.25">
      <c r="A177">
        <v>1.001439524753E-8</v>
      </c>
      <c r="B177">
        <v>0.21624725801699701</v>
      </c>
      <c r="C177">
        <v>6.73040993715813E-2</v>
      </c>
      <c r="D177">
        <v>0.266525019741638</v>
      </c>
      <c r="E177">
        <v>0.22947754303740101</v>
      </c>
      <c r="F177">
        <v>0.27785713124452799</v>
      </c>
      <c r="G177">
        <v>0.273217026965489</v>
      </c>
      <c r="H177">
        <v>0.17669771044211</v>
      </c>
      <c r="I177">
        <v>0.213949993851833</v>
      </c>
      <c r="J177">
        <v>0.25748459717132099</v>
      </c>
      <c r="L177">
        <v>1.00143952475275E-8</v>
      </c>
      <c r="M177">
        <v>0.21624725923272103</v>
      </c>
      <c r="N177">
        <v>2.4027482125955422E-2</v>
      </c>
      <c r="O177">
        <v>0.38793102937972712</v>
      </c>
      <c r="P177">
        <v>0.229477543037402</v>
      </c>
      <c r="Q177">
        <v>0.27688210157229098</v>
      </c>
      <c r="R177">
        <v>0.11603087831754548</v>
      </c>
      <c r="S177">
        <v>0.17669771044211044</v>
      </c>
      <c r="T177">
        <v>0.21319922100682864</v>
      </c>
      <c r="U177">
        <v>3.3151689879702594E-2</v>
      </c>
      <c r="W177">
        <f t="shared" si="21"/>
        <v>2.4997398111352496E-21</v>
      </c>
      <c r="X177">
        <f t="shared" si="22"/>
        <v>-1.2157240214527576E-9</v>
      </c>
      <c r="Y177">
        <f t="shared" si="23"/>
        <v>4.3276617245625877E-2</v>
      </c>
      <c r="Z177">
        <f t="shared" si="24"/>
        <v>-0.12140600963808912</v>
      </c>
      <c r="AA177">
        <f t="shared" si="25"/>
        <v>-9.9920072216264089E-16</v>
      </c>
      <c r="AB177">
        <f t="shared" si="26"/>
        <v>9.7502967223700443E-4</v>
      </c>
      <c r="AC177">
        <f t="shared" si="27"/>
        <v>0.1571861486479435</v>
      </c>
      <c r="AD177">
        <f t="shared" si="28"/>
        <v>-4.4408920985006262E-16</v>
      </c>
      <c r="AE177">
        <f t="shared" si="29"/>
        <v>7.5077284500435493E-4</v>
      </c>
      <c r="AF177">
        <f t="shared" si="30"/>
        <v>0.22433290729161839</v>
      </c>
    </row>
    <row r="178" spans="1:32" x14ac:dyDescent="0.25">
      <c r="A178">
        <v>1.001439524753E-8</v>
      </c>
      <c r="B178">
        <v>0.21624725801699701</v>
      </c>
      <c r="C178">
        <v>6.73040993715813E-2</v>
      </c>
      <c r="D178">
        <v>0.266525019741638</v>
      </c>
      <c r="E178">
        <v>0.22947754303740101</v>
      </c>
      <c r="F178">
        <v>0.27785713124452799</v>
      </c>
      <c r="G178">
        <v>0.15617858033471199</v>
      </c>
      <c r="H178">
        <v>0.17669771044211</v>
      </c>
      <c r="I178">
        <v>0.213949993851833</v>
      </c>
      <c r="J178">
        <v>1.4578777570250001E-8</v>
      </c>
      <c r="L178">
        <v>1.00143952475275E-8</v>
      </c>
      <c r="M178">
        <v>0.21624725923272103</v>
      </c>
      <c r="N178">
        <v>2.4027482125955422E-2</v>
      </c>
      <c r="O178">
        <v>0.38793102937972712</v>
      </c>
      <c r="P178">
        <v>0.229477543037402</v>
      </c>
      <c r="Q178">
        <v>0.27688210157229098</v>
      </c>
      <c r="R178">
        <v>0.11603087831754548</v>
      </c>
      <c r="S178">
        <v>0.17669771044211044</v>
      </c>
      <c r="T178">
        <v>0.21319922100682864</v>
      </c>
      <c r="U178">
        <v>3.3151689879702594E-2</v>
      </c>
      <c r="W178">
        <f t="shared" si="21"/>
        <v>2.4997398111352496E-21</v>
      </c>
      <c r="X178">
        <f t="shared" si="22"/>
        <v>-1.2157240214527576E-9</v>
      </c>
      <c r="Y178">
        <f t="shared" si="23"/>
        <v>4.3276617245625877E-2</v>
      </c>
      <c r="Z178">
        <f t="shared" si="24"/>
        <v>-0.12140600963808912</v>
      </c>
      <c r="AA178">
        <f t="shared" si="25"/>
        <v>-9.9920072216264089E-16</v>
      </c>
      <c r="AB178">
        <f t="shared" si="26"/>
        <v>9.7502967223700443E-4</v>
      </c>
      <c r="AC178">
        <f t="shared" si="27"/>
        <v>4.0147702017166512E-2</v>
      </c>
      <c r="AD178">
        <f t="shared" si="28"/>
        <v>-4.4408920985006262E-16</v>
      </c>
      <c r="AE178">
        <f t="shared" si="29"/>
        <v>7.5077284500435493E-4</v>
      </c>
      <c r="AF178">
        <f t="shared" si="30"/>
        <v>-3.3151675300925026E-2</v>
      </c>
    </row>
    <row r="179" spans="1:32" x14ac:dyDescent="0.25">
      <c r="A179">
        <v>1.001439524753E-8</v>
      </c>
      <c r="B179">
        <v>0.21624725801699701</v>
      </c>
      <c r="C179">
        <v>6.73040993715813E-2</v>
      </c>
      <c r="D179">
        <v>0.266525019741638</v>
      </c>
      <c r="E179">
        <v>0.22947754303740101</v>
      </c>
      <c r="F179">
        <v>1.210824935489E-8</v>
      </c>
      <c r="G179">
        <v>0.15617858033471199</v>
      </c>
      <c r="H179">
        <v>0.17669771044211</v>
      </c>
      <c r="I179">
        <v>1.2112882975509999E-8</v>
      </c>
      <c r="J179">
        <v>1.4578777570250001E-8</v>
      </c>
      <c r="L179">
        <v>1.00143952475275E-8</v>
      </c>
      <c r="M179">
        <v>0.21624725923272103</v>
      </c>
      <c r="N179">
        <v>2.4027482125955422E-2</v>
      </c>
      <c r="O179">
        <v>0.38793102937972712</v>
      </c>
      <c r="P179">
        <v>0.229477543037402</v>
      </c>
      <c r="Q179">
        <v>0.27688210157229098</v>
      </c>
      <c r="R179">
        <v>1.4470721297646645E-8</v>
      </c>
      <c r="S179">
        <v>0.17669771044211044</v>
      </c>
      <c r="T179">
        <v>0.21319922100682864</v>
      </c>
      <c r="U179">
        <v>1.448000306193047E-8</v>
      </c>
      <c r="W179">
        <f t="shared" si="21"/>
        <v>2.4997398111352496E-21</v>
      </c>
      <c r="X179">
        <f t="shared" si="22"/>
        <v>-1.2157240214527576E-9</v>
      </c>
      <c r="Y179">
        <f t="shared" si="23"/>
        <v>4.3276617245625877E-2</v>
      </c>
      <c r="Z179">
        <f t="shared" si="24"/>
        <v>-0.12140600963808912</v>
      </c>
      <c r="AA179">
        <f t="shared" si="25"/>
        <v>-9.9920072216264089E-16</v>
      </c>
      <c r="AB179">
        <f t="shared" si="26"/>
        <v>-0.27688208946404164</v>
      </c>
      <c r="AC179">
        <f t="shared" si="27"/>
        <v>0.1561785658639907</v>
      </c>
      <c r="AD179">
        <f t="shared" si="28"/>
        <v>-4.4408920985006262E-16</v>
      </c>
      <c r="AE179">
        <f t="shared" si="29"/>
        <v>-0.21319920889394567</v>
      </c>
      <c r="AF179">
        <f t="shared" si="30"/>
        <v>9.8774508319530154E-11</v>
      </c>
    </row>
    <row r="180" spans="1:32" x14ac:dyDescent="0.25">
      <c r="A180">
        <v>1.001439524753E-8</v>
      </c>
      <c r="B180">
        <v>0.21624725801699701</v>
      </c>
      <c r="C180">
        <v>6.73040993715813E-2</v>
      </c>
      <c r="D180">
        <v>0.266525019741638</v>
      </c>
      <c r="E180">
        <v>0.22947754303740101</v>
      </c>
      <c r="F180">
        <v>0.27785713124452799</v>
      </c>
      <c r="G180">
        <v>0.273217026965489</v>
      </c>
      <c r="H180">
        <v>0.17669771044211</v>
      </c>
      <c r="I180">
        <v>0.213949993851833</v>
      </c>
      <c r="J180">
        <v>0.25748459717132099</v>
      </c>
      <c r="L180">
        <v>1.00143952475275E-8</v>
      </c>
      <c r="M180">
        <v>0.21624725923097349</v>
      </c>
      <c r="N180">
        <v>2.4027482125955422E-2</v>
      </c>
      <c r="O180">
        <v>0.38793102937972712</v>
      </c>
      <c r="P180">
        <v>0.229477543037402</v>
      </c>
      <c r="Q180">
        <v>1.2065760244224201E-8</v>
      </c>
      <c r="R180">
        <v>1.4470721297646645E-8</v>
      </c>
      <c r="S180">
        <v>0.17669771044211044</v>
      </c>
      <c r="T180">
        <v>1.208278060247112E-8</v>
      </c>
      <c r="U180">
        <v>1.448000306193047E-8</v>
      </c>
      <c r="W180">
        <f t="shared" si="21"/>
        <v>2.4997398111352496E-21</v>
      </c>
      <c r="X180">
        <f t="shared" si="22"/>
        <v>-1.2139764749008464E-9</v>
      </c>
      <c r="Y180">
        <f t="shared" si="23"/>
        <v>4.3276617245625877E-2</v>
      </c>
      <c r="Z180">
        <f t="shared" si="24"/>
        <v>-0.12140600963808912</v>
      </c>
      <c r="AA180">
        <f t="shared" si="25"/>
        <v>-9.9920072216264089E-16</v>
      </c>
      <c r="AB180">
        <f t="shared" si="26"/>
        <v>0.27785711917876776</v>
      </c>
      <c r="AC180">
        <f t="shared" si="27"/>
        <v>0.27321701249476771</v>
      </c>
      <c r="AD180">
        <f t="shared" si="28"/>
        <v>-4.4408920985006262E-16</v>
      </c>
      <c r="AE180">
        <f t="shared" si="29"/>
        <v>0.21394998176905239</v>
      </c>
      <c r="AF180">
        <f t="shared" si="30"/>
        <v>0.25748458269131791</v>
      </c>
    </row>
    <row r="181" spans="1:32" x14ac:dyDescent="0.25">
      <c r="A181">
        <v>1.001439524753E-8</v>
      </c>
      <c r="B181">
        <v>0.21624725801699701</v>
      </c>
      <c r="C181">
        <v>6.73040993715813E-2</v>
      </c>
      <c r="D181">
        <v>0.266525019741638</v>
      </c>
      <c r="E181">
        <v>0.22947754303740101</v>
      </c>
      <c r="F181">
        <v>0.27785713124452799</v>
      </c>
      <c r="G181">
        <v>0.273217026965489</v>
      </c>
      <c r="H181">
        <v>0.17669771044211</v>
      </c>
      <c r="I181">
        <v>0.213949993851833</v>
      </c>
      <c r="J181">
        <v>0.25748459717132099</v>
      </c>
      <c r="L181">
        <v>1.00143952475275E-8</v>
      </c>
      <c r="M181">
        <v>0.21624725923272103</v>
      </c>
      <c r="N181">
        <v>2.4027482125955422E-2</v>
      </c>
      <c r="O181">
        <v>0.38793102937972712</v>
      </c>
      <c r="P181">
        <v>0.229477543037402</v>
      </c>
      <c r="Q181">
        <v>0.27688210157229098</v>
      </c>
      <c r="R181">
        <v>0.11603087831754548</v>
      </c>
      <c r="S181">
        <v>0.17669771044211044</v>
      </c>
      <c r="T181">
        <v>0.21319922100682864</v>
      </c>
      <c r="U181">
        <v>3.3151689879702594E-2</v>
      </c>
      <c r="W181">
        <f t="shared" si="21"/>
        <v>2.4997398111352496E-21</v>
      </c>
      <c r="X181">
        <f t="shared" si="22"/>
        <v>-1.2157240214527576E-9</v>
      </c>
      <c r="Y181">
        <f t="shared" si="23"/>
        <v>4.3276617245625877E-2</v>
      </c>
      <c r="Z181">
        <f t="shared" si="24"/>
        <v>-0.12140600963808912</v>
      </c>
      <c r="AA181">
        <f t="shared" si="25"/>
        <v>-9.9920072216264089E-16</v>
      </c>
      <c r="AB181">
        <f t="shared" si="26"/>
        <v>9.7502967223700443E-4</v>
      </c>
      <c r="AC181">
        <f t="shared" si="27"/>
        <v>0.1571861486479435</v>
      </c>
      <c r="AD181">
        <f t="shared" si="28"/>
        <v>-4.4408920985006262E-16</v>
      </c>
      <c r="AE181">
        <f t="shared" si="29"/>
        <v>7.5077284500435493E-4</v>
      </c>
      <c r="AF181">
        <f t="shared" si="30"/>
        <v>0.22433290729161839</v>
      </c>
    </row>
    <row r="182" spans="1:32" x14ac:dyDescent="0.25">
      <c r="A182">
        <v>1.001439524753E-8</v>
      </c>
      <c r="B182">
        <v>0.21624725801699701</v>
      </c>
      <c r="C182">
        <v>6.73040993715813E-2</v>
      </c>
      <c r="D182">
        <v>0.266525019741638</v>
      </c>
      <c r="E182">
        <v>0.22947754303740101</v>
      </c>
      <c r="F182">
        <v>0.27785713124452799</v>
      </c>
      <c r="G182">
        <v>0.273217026965489</v>
      </c>
      <c r="H182">
        <v>0.17669771044211</v>
      </c>
      <c r="I182">
        <v>0.213949993851833</v>
      </c>
      <c r="J182">
        <v>0.25748459717132099</v>
      </c>
      <c r="L182">
        <v>1.00143952475275E-8</v>
      </c>
      <c r="M182">
        <v>0.21624725923272103</v>
      </c>
      <c r="N182">
        <v>2.4027482125955422E-2</v>
      </c>
      <c r="O182">
        <v>0.38793102937972712</v>
      </c>
      <c r="P182">
        <v>0.229477543037402</v>
      </c>
      <c r="Q182">
        <v>0.27688210157229098</v>
      </c>
      <c r="R182">
        <v>0.11603087831754548</v>
      </c>
      <c r="S182">
        <v>0.17669771044211044</v>
      </c>
      <c r="T182">
        <v>0.21319922100682864</v>
      </c>
      <c r="U182">
        <v>3.3151689879702594E-2</v>
      </c>
      <c r="W182">
        <f t="shared" si="21"/>
        <v>2.4997398111352496E-21</v>
      </c>
      <c r="X182">
        <f t="shared" si="22"/>
        <v>-1.2157240214527576E-9</v>
      </c>
      <c r="Y182">
        <f t="shared" si="23"/>
        <v>4.3276617245625877E-2</v>
      </c>
      <c r="Z182">
        <f t="shared" si="24"/>
        <v>-0.12140600963808912</v>
      </c>
      <c r="AA182">
        <f t="shared" si="25"/>
        <v>-9.9920072216264089E-16</v>
      </c>
      <c r="AB182">
        <f t="shared" si="26"/>
        <v>9.7502967223700443E-4</v>
      </c>
      <c r="AC182">
        <f t="shared" si="27"/>
        <v>0.1571861486479435</v>
      </c>
      <c r="AD182">
        <f t="shared" si="28"/>
        <v>-4.4408920985006262E-16</v>
      </c>
      <c r="AE182">
        <f t="shared" si="29"/>
        <v>7.5077284500435493E-4</v>
      </c>
      <c r="AF182">
        <f t="shared" si="30"/>
        <v>0.22433290729161839</v>
      </c>
    </row>
    <row r="183" spans="1:32" x14ac:dyDescent="0.25">
      <c r="A183">
        <v>1.001439524753E-8</v>
      </c>
      <c r="B183">
        <v>0.21624725801699701</v>
      </c>
      <c r="C183">
        <v>6.73040993715813E-2</v>
      </c>
      <c r="D183">
        <v>0.266525019741638</v>
      </c>
      <c r="E183">
        <v>0.22947754303740101</v>
      </c>
      <c r="F183">
        <v>0.27785713124452799</v>
      </c>
      <c r="G183">
        <v>0.273217026965489</v>
      </c>
      <c r="H183">
        <v>0.17669771044211</v>
      </c>
      <c r="I183">
        <v>0.213949993851833</v>
      </c>
      <c r="J183">
        <v>0.25748459717132099</v>
      </c>
      <c r="L183">
        <v>1.00143952475275E-8</v>
      </c>
      <c r="M183">
        <v>0.21624725923272103</v>
      </c>
      <c r="N183">
        <v>2.4027482125955422E-2</v>
      </c>
      <c r="O183">
        <v>0.38793102937972712</v>
      </c>
      <c r="P183">
        <v>0.229477543037402</v>
      </c>
      <c r="Q183">
        <v>0.27688210157229098</v>
      </c>
      <c r="R183">
        <v>0.11603087831754548</v>
      </c>
      <c r="S183">
        <v>0.17669771044211044</v>
      </c>
      <c r="T183">
        <v>0.21319922100682864</v>
      </c>
      <c r="U183">
        <v>3.3151689879702594E-2</v>
      </c>
      <c r="W183">
        <f t="shared" si="21"/>
        <v>2.4997398111352496E-21</v>
      </c>
      <c r="X183">
        <f t="shared" si="22"/>
        <v>-1.2157240214527576E-9</v>
      </c>
      <c r="Y183">
        <f t="shared" si="23"/>
        <v>4.3276617245625877E-2</v>
      </c>
      <c r="Z183">
        <f t="shared" si="24"/>
        <v>-0.12140600963808912</v>
      </c>
      <c r="AA183">
        <f t="shared" si="25"/>
        <v>-9.9920072216264089E-16</v>
      </c>
      <c r="AB183">
        <f t="shared" si="26"/>
        <v>9.7502967223700443E-4</v>
      </c>
      <c r="AC183">
        <f t="shared" si="27"/>
        <v>0.1571861486479435</v>
      </c>
      <c r="AD183">
        <f t="shared" si="28"/>
        <v>-4.4408920985006262E-16</v>
      </c>
      <c r="AE183">
        <f t="shared" si="29"/>
        <v>7.5077284500435493E-4</v>
      </c>
      <c r="AF183">
        <f t="shared" si="30"/>
        <v>0.22433290729161839</v>
      </c>
    </row>
    <row r="184" spans="1:32" x14ac:dyDescent="0.25">
      <c r="A184">
        <v>1.001439524753E-8</v>
      </c>
      <c r="B184">
        <v>0.19196504896149899</v>
      </c>
      <c r="C184">
        <v>5.9746583724154097E-2</v>
      </c>
      <c r="D184">
        <v>0.29613891004832799</v>
      </c>
      <c r="E184">
        <v>0.21678273862022199</v>
      </c>
      <c r="F184">
        <v>0.262485945505047</v>
      </c>
      <c r="G184">
        <v>0.24920525439338401</v>
      </c>
      <c r="H184">
        <v>0.16692271104088199</v>
      </c>
      <c r="I184">
        <v>0.20211418083243299</v>
      </c>
      <c r="J184">
        <v>0.24324042967864901</v>
      </c>
      <c r="L184">
        <v>1.00143952475275E-8</v>
      </c>
      <c r="M184">
        <v>0.19196505017722182</v>
      </c>
      <c r="N184">
        <v>2.1329458897566621E-2</v>
      </c>
      <c r="O184">
        <v>0.43103447652734511</v>
      </c>
      <c r="P184">
        <v>0.21678273862022199</v>
      </c>
      <c r="Q184">
        <v>0.26156485492779002</v>
      </c>
      <c r="R184">
        <v>0.10961199668140859</v>
      </c>
      <c r="S184">
        <v>0.16692271104088183</v>
      </c>
      <c r="T184">
        <v>0.20140494109056289</v>
      </c>
      <c r="U184">
        <v>3.1317723697949197E-2</v>
      </c>
      <c r="W184">
        <f t="shared" si="21"/>
        <v>2.4997398111352496E-21</v>
      </c>
      <c r="X184">
        <f t="shared" si="22"/>
        <v>-1.2157228279630061E-9</v>
      </c>
      <c r="Y184">
        <f t="shared" si="23"/>
        <v>3.8417124826587476E-2</v>
      </c>
      <c r="Z184">
        <f t="shared" si="24"/>
        <v>-0.13489556647901713</v>
      </c>
      <c r="AA184">
        <f t="shared" si="25"/>
        <v>0</v>
      </c>
      <c r="AB184">
        <f t="shared" si="26"/>
        <v>9.2109057725697774E-4</v>
      </c>
      <c r="AC184">
        <f t="shared" si="27"/>
        <v>0.13959325771197542</v>
      </c>
      <c r="AD184">
        <f t="shared" si="28"/>
        <v>0</v>
      </c>
      <c r="AE184">
        <f t="shared" si="29"/>
        <v>7.0923974187009353E-4</v>
      </c>
      <c r="AF184">
        <f t="shared" si="30"/>
        <v>0.21192270598069982</v>
      </c>
    </row>
    <row r="185" spans="1:32" x14ac:dyDescent="0.25">
      <c r="A185">
        <v>1.001439524753E-8</v>
      </c>
      <c r="B185">
        <v>0.19196504896149899</v>
      </c>
      <c r="C185">
        <v>5.9746583724154097E-2</v>
      </c>
      <c r="D185">
        <v>0.29613891004832799</v>
      </c>
      <c r="E185">
        <v>0.21678273862022199</v>
      </c>
      <c r="F185">
        <v>0.262485945505047</v>
      </c>
      <c r="G185">
        <v>0.138641429350185</v>
      </c>
      <c r="H185">
        <v>0.16692271104088199</v>
      </c>
      <c r="I185">
        <v>0.20211418083243299</v>
      </c>
      <c r="J185">
        <v>1.4578777570250001E-8</v>
      </c>
      <c r="L185">
        <v>1.00143952475275E-8</v>
      </c>
      <c r="M185">
        <v>0.19196505017722182</v>
      </c>
      <c r="N185">
        <v>2.1329458897566621E-2</v>
      </c>
      <c r="O185">
        <v>0.43103447652734511</v>
      </c>
      <c r="P185">
        <v>0.21678273862022199</v>
      </c>
      <c r="Q185">
        <v>0.26156485492779002</v>
      </c>
      <c r="R185">
        <v>0.10961199668140859</v>
      </c>
      <c r="S185">
        <v>0.16692271104088183</v>
      </c>
      <c r="T185">
        <v>0.20140494109056289</v>
      </c>
      <c r="U185">
        <v>3.1317723697949197E-2</v>
      </c>
      <c r="W185">
        <f t="shared" si="21"/>
        <v>2.4997398111352496E-21</v>
      </c>
      <c r="X185">
        <f t="shared" si="22"/>
        <v>-1.2157228279630061E-9</v>
      </c>
      <c r="Y185">
        <f t="shared" si="23"/>
        <v>3.8417124826587476E-2</v>
      </c>
      <c r="Z185">
        <f t="shared" si="24"/>
        <v>-0.13489556647901713</v>
      </c>
      <c r="AA185">
        <f t="shared" si="25"/>
        <v>0</v>
      </c>
      <c r="AB185">
        <f t="shared" si="26"/>
        <v>9.2109057725697774E-4</v>
      </c>
      <c r="AC185">
        <f t="shared" si="27"/>
        <v>2.9029432668776417E-2</v>
      </c>
      <c r="AD185">
        <f t="shared" si="28"/>
        <v>0</v>
      </c>
      <c r="AE185">
        <f t="shared" si="29"/>
        <v>7.0923974187009353E-4</v>
      </c>
      <c r="AF185">
        <f t="shared" si="30"/>
        <v>-3.131770911917163E-2</v>
      </c>
    </row>
    <row r="186" spans="1:32" x14ac:dyDescent="0.25">
      <c r="A186">
        <v>1.001439524753E-8</v>
      </c>
      <c r="B186">
        <v>0.19196504896149899</v>
      </c>
      <c r="C186">
        <v>5.9746583724154097E-2</v>
      </c>
      <c r="D186">
        <v>0.29613891004832799</v>
      </c>
      <c r="E186">
        <v>0.21678273862022199</v>
      </c>
      <c r="F186">
        <v>1.210824935489E-8</v>
      </c>
      <c r="G186">
        <v>0.138641429350185</v>
      </c>
      <c r="H186">
        <v>0.16692271104088199</v>
      </c>
      <c r="I186">
        <v>1.2112882975509999E-8</v>
      </c>
      <c r="J186">
        <v>1.4578777570250001E-8</v>
      </c>
      <c r="L186">
        <v>1.00143952475275E-8</v>
      </c>
      <c r="M186">
        <v>0.19196505017722182</v>
      </c>
      <c r="N186">
        <v>2.1329458897566621E-2</v>
      </c>
      <c r="O186">
        <v>0.43103447652734511</v>
      </c>
      <c r="P186">
        <v>0.21678273862022199</v>
      </c>
      <c r="Q186">
        <v>0.26156485492779002</v>
      </c>
      <c r="R186">
        <v>1.4470721297646645E-8</v>
      </c>
      <c r="S186">
        <v>0.16692271104088183</v>
      </c>
      <c r="T186">
        <v>0.20140494109056289</v>
      </c>
      <c r="U186">
        <v>1.448000306193047E-8</v>
      </c>
      <c r="W186">
        <f t="shared" si="21"/>
        <v>2.4997398111352496E-21</v>
      </c>
      <c r="X186">
        <f t="shared" si="22"/>
        <v>-1.2157228279630061E-9</v>
      </c>
      <c r="Y186">
        <f t="shared" si="23"/>
        <v>3.8417124826587476E-2</v>
      </c>
      <c r="Z186">
        <f t="shared" si="24"/>
        <v>-0.13489556647901713</v>
      </c>
      <c r="AA186">
        <f t="shared" si="25"/>
        <v>0</v>
      </c>
      <c r="AB186">
        <f t="shared" si="26"/>
        <v>-0.26156484281954068</v>
      </c>
      <c r="AC186">
        <f t="shared" si="27"/>
        <v>0.13864141487946371</v>
      </c>
      <c r="AD186">
        <f t="shared" si="28"/>
        <v>0</v>
      </c>
      <c r="AE186">
        <f t="shared" si="29"/>
        <v>-0.20140492897767992</v>
      </c>
      <c r="AF186">
        <f t="shared" si="30"/>
        <v>9.8774508319530154E-11</v>
      </c>
    </row>
    <row r="187" spans="1:32" x14ac:dyDescent="0.25">
      <c r="A187">
        <v>1.001439524753E-8</v>
      </c>
      <c r="B187">
        <v>0.19196504896149899</v>
      </c>
      <c r="C187">
        <v>5.9746583724154097E-2</v>
      </c>
      <c r="D187">
        <v>0.29613891004832799</v>
      </c>
      <c r="E187">
        <v>0.21678273862022199</v>
      </c>
      <c r="F187">
        <v>0.262485945505047</v>
      </c>
      <c r="G187">
        <v>0.24920525439338401</v>
      </c>
      <c r="H187">
        <v>0.16692271104088199</v>
      </c>
      <c r="I187">
        <v>0.20211418083243299</v>
      </c>
      <c r="J187">
        <v>0.24324042967864901</v>
      </c>
      <c r="L187">
        <v>1.00143952475275E-8</v>
      </c>
      <c r="M187">
        <v>0.19196505017547427</v>
      </c>
      <c r="N187">
        <v>2.1329458897566621E-2</v>
      </c>
      <c r="O187">
        <v>0.43103447652734511</v>
      </c>
      <c r="P187">
        <v>0.21678273862022199</v>
      </c>
      <c r="Q187">
        <v>1.2065760244224201E-8</v>
      </c>
      <c r="R187">
        <v>1.4470721297646645E-8</v>
      </c>
      <c r="S187">
        <v>0.16692271104088183</v>
      </c>
      <c r="T187">
        <v>1.208278060247112E-8</v>
      </c>
      <c r="U187">
        <v>1.448000306193047E-8</v>
      </c>
      <c r="W187">
        <f t="shared" si="21"/>
        <v>2.4997398111352496E-21</v>
      </c>
      <c r="X187">
        <f t="shared" si="22"/>
        <v>-1.2139752814110949E-9</v>
      </c>
      <c r="Y187">
        <f t="shared" si="23"/>
        <v>3.8417124826587476E-2</v>
      </c>
      <c r="Z187">
        <f t="shared" si="24"/>
        <v>-0.13489556647901713</v>
      </c>
      <c r="AA187">
        <f t="shared" si="25"/>
        <v>0</v>
      </c>
      <c r="AB187">
        <f t="shared" si="26"/>
        <v>0.26248593343928678</v>
      </c>
      <c r="AC187">
        <f t="shared" si="27"/>
        <v>0.24920523992266272</v>
      </c>
      <c r="AD187">
        <f t="shared" si="28"/>
        <v>0</v>
      </c>
      <c r="AE187">
        <f t="shared" si="29"/>
        <v>0.20211416874965238</v>
      </c>
      <c r="AF187">
        <f t="shared" si="30"/>
        <v>0.24324041519864595</v>
      </c>
    </row>
    <row r="188" spans="1:32" x14ac:dyDescent="0.25">
      <c r="A188">
        <v>1.001439524753E-8</v>
      </c>
      <c r="B188">
        <v>0.19196504896149899</v>
      </c>
      <c r="C188">
        <v>5.9746583724154097E-2</v>
      </c>
      <c r="D188">
        <v>0.29613891004832799</v>
      </c>
      <c r="E188">
        <v>0.21678273862022199</v>
      </c>
      <c r="F188">
        <v>0.262485945505047</v>
      </c>
      <c r="G188">
        <v>0.24920525439338401</v>
      </c>
      <c r="H188">
        <v>0.16692271104088199</v>
      </c>
      <c r="I188">
        <v>0.20211418083243299</v>
      </c>
      <c r="J188">
        <v>0.24324042967864901</v>
      </c>
      <c r="L188">
        <v>1.00143952475275E-8</v>
      </c>
      <c r="M188">
        <v>0.19196505017722182</v>
      </c>
      <c r="N188">
        <v>2.1329458897566621E-2</v>
      </c>
      <c r="O188">
        <v>0.43103447652734511</v>
      </c>
      <c r="P188">
        <v>0.21678273862022199</v>
      </c>
      <c r="Q188">
        <v>0.26156485492779002</v>
      </c>
      <c r="R188">
        <v>0.10961199668140859</v>
      </c>
      <c r="S188">
        <v>0.16692271104088183</v>
      </c>
      <c r="T188">
        <v>0.20140494109056289</v>
      </c>
      <c r="U188">
        <v>3.1317723697949197E-2</v>
      </c>
      <c r="W188">
        <f t="shared" si="21"/>
        <v>2.4997398111352496E-21</v>
      </c>
      <c r="X188">
        <f t="shared" si="22"/>
        <v>-1.2157228279630061E-9</v>
      </c>
      <c r="Y188">
        <f t="shared" si="23"/>
        <v>3.8417124826587476E-2</v>
      </c>
      <c r="Z188">
        <f t="shared" si="24"/>
        <v>-0.13489556647901713</v>
      </c>
      <c r="AA188">
        <f t="shared" si="25"/>
        <v>0</v>
      </c>
      <c r="AB188">
        <f t="shared" si="26"/>
        <v>9.2109057725697774E-4</v>
      </c>
      <c r="AC188">
        <f t="shared" si="27"/>
        <v>0.13959325771197542</v>
      </c>
      <c r="AD188">
        <f t="shared" si="28"/>
        <v>0</v>
      </c>
      <c r="AE188">
        <f t="shared" si="29"/>
        <v>7.0923974187009353E-4</v>
      </c>
      <c r="AF188">
        <f t="shared" si="30"/>
        <v>0.21192270598069982</v>
      </c>
    </row>
    <row r="189" spans="1:32" x14ac:dyDescent="0.25">
      <c r="A189">
        <v>1.001439524753E-8</v>
      </c>
      <c r="B189">
        <v>0.19196504896149899</v>
      </c>
      <c r="C189">
        <v>5.9746583724154097E-2</v>
      </c>
      <c r="D189">
        <v>0.29613891004832799</v>
      </c>
      <c r="E189">
        <v>0.21678273862022199</v>
      </c>
      <c r="F189">
        <v>0.262485945505047</v>
      </c>
      <c r="G189">
        <v>0.24920525439338401</v>
      </c>
      <c r="H189">
        <v>0.16692271104088199</v>
      </c>
      <c r="I189">
        <v>0.20211418083243299</v>
      </c>
      <c r="J189">
        <v>0.24324042967864901</v>
      </c>
      <c r="L189">
        <v>1.00143952475275E-8</v>
      </c>
      <c r="M189">
        <v>0.19196505017722182</v>
      </c>
      <c r="N189">
        <v>2.1329458897566621E-2</v>
      </c>
      <c r="O189">
        <v>0.43103447652734511</v>
      </c>
      <c r="P189">
        <v>0.21678273862022199</v>
      </c>
      <c r="Q189">
        <v>0.26156485492779002</v>
      </c>
      <c r="R189">
        <v>0.10961199668140859</v>
      </c>
      <c r="S189">
        <v>0.16692271104088183</v>
      </c>
      <c r="T189">
        <v>0.20140494109056289</v>
      </c>
      <c r="U189">
        <v>3.1317723697949197E-2</v>
      </c>
      <c r="W189">
        <f t="shared" si="21"/>
        <v>2.4997398111352496E-21</v>
      </c>
      <c r="X189">
        <f t="shared" si="22"/>
        <v>-1.2157228279630061E-9</v>
      </c>
      <c r="Y189">
        <f t="shared" si="23"/>
        <v>3.8417124826587476E-2</v>
      </c>
      <c r="Z189">
        <f t="shared" si="24"/>
        <v>-0.13489556647901713</v>
      </c>
      <c r="AA189">
        <f t="shared" si="25"/>
        <v>0</v>
      </c>
      <c r="AB189">
        <f t="shared" si="26"/>
        <v>9.2109057725697774E-4</v>
      </c>
      <c r="AC189">
        <f t="shared" si="27"/>
        <v>0.13959325771197542</v>
      </c>
      <c r="AD189">
        <f t="shared" si="28"/>
        <v>0</v>
      </c>
      <c r="AE189">
        <f t="shared" si="29"/>
        <v>7.0923974187009353E-4</v>
      </c>
      <c r="AF189">
        <f t="shared" si="30"/>
        <v>0.21192270598069982</v>
      </c>
    </row>
    <row r="190" spans="1:32" x14ac:dyDescent="0.25">
      <c r="A190">
        <v>1.001439524753E-8</v>
      </c>
      <c r="B190">
        <v>0.19196504896149899</v>
      </c>
      <c r="C190">
        <v>5.9746583724154097E-2</v>
      </c>
      <c r="D190">
        <v>0.29613891004832799</v>
      </c>
      <c r="E190">
        <v>0.21678273862022199</v>
      </c>
      <c r="F190">
        <v>0.262485945505047</v>
      </c>
      <c r="G190">
        <v>0.24920525439338401</v>
      </c>
      <c r="H190">
        <v>0.16692271104088199</v>
      </c>
      <c r="I190">
        <v>0.20211418083243299</v>
      </c>
      <c r="J190">
        <v>0.24324042967864901</v>
      </c>
      <c r="L190">
        <v>1.00143952475275E-8</v>
      </c>
      <c r="M190">
        <v>0.19196505017722182</v>
      </c>
      <c r="N190">
        <v>2.1329458897566621E-2</v>
      </c>
      <c r="O190">
        <v>0.43103447652734511</v>
      </c>
      <c r="P190">
        <v>0.21678273862022199</v>
      </c>
      <c r="Q190">
        <v>0.26156485492779002</v>
      </c>
      <c r="R190">
        <v>0.10961199668140859</v>
      </c>
      <c r="S190">
        <v>0.16692271104088183</v>
      </c>
      <c r="T190">
        <v>0.20140494109056289</v>
      </c>
      <c r="U190">
        <v>3.1317723697949197E-2</v>
      </c>
      <c r="W190">
        <f t="shared" si="21"/>
        <v>2.4997398111352496E-21</v>
      </c>
      <c r="X190">
        <f t="shared" si="22"/>
        <v>-1.2157228279630061E-9</v>
      </c>
      <c r="Y190">
        <f t="shared" si="23"/>
        <v>3.8417124826587476E-2</v>
      </c>
      <c r="Z190">
        <f t="shared" si="24"/>
        <v>-0.13489556647901713</v>
      </c>
      <c r="AA190">
        <f t="shared" si="25"/>
        <v>0</v>
      </c>
      <c r="AB190">
        <f t="shared" si="26"/>
        <v>9.2109057725697774E-4</v>
      </c>
      <c r="AC190">
        <f t="shared" si="27"/>
        <v>0.13959325771197542</v>
      </c>
      <c r="AD190">
        <f t="shared" si="28"/>
        <v>0</v>
      </c>
      <c r="AE190">
        <f t="shared" si="29"/>
        <v>7.0923974187009353E-4</v>
      </c>
      <c r="AF190">
        <f t="shared" si="30"/>
        <v>0.21192270598069982</v>
      </c>
    </row>
    <row r="191" spans="1:32" x14ac:dyDescent="0.25">
      <c r="A191">
        <v>1.001439524753E-8</v>
      </c>
      <c r="B191">
        <v>0.19196504896149899</v>
      </c>
      <c r="C191">
        <v>5.9746583724154097E-2</v>
      </c>
      <c r="D191">
        <v>0.29613891004832799</v>
      </c>
      <c r="E191">
        <v>0.21678273862022199</v>
      </c>
      <c r="F191">
        <v>0.262485945505047</v>
      </c>
      <c r="G191">
        <v>0.24920525439338401</v>
      </c>
      <c r="H191">
        <v>0.16692271104088199</v>
      </c>
      <c r="I191">
        <v>0.20211418083243299</v>
      </c>
      <c r="J191">
        <v>0.24324042967864901</v>
      </c>
      <c r="L191">
        <v>1.00143952475275E-8</v>
      </c>
      <c r="M191">
        <v>0.19196505017722182</v>
      </c>
      <c r="N191">
        <v>2.1329458897566621E-2</v>
      </c>
      <c r="O191">
        <v>0.43103447652734511</v>
      </c>
      <c r="P191">
        <v>0.21678273862022199</v>
      </c>
      <c r="Q191">
        <v>0.26156485492779002</v>
      </c>
      <c r="R191">
        <v>0.10961199668140859</v>
      </c>
      <c r="S191">
        <v>0.16692271104088183</v>
      </c>
      <c r="T191">
        <v>0.20140494109056289</v>
      </c>
      <c r="U191">
        <v>3.1317723697949197E-2</v>
      </c>
      <c r="W191">
        <f t="shared" si="21"/>
        <v>2.4997398111352496E-21</v>
      </c>
      <c r="X191">
        <f t="shared" si="22"/>
        <v>-1.2157228279630061E-9</v>
      </c>
      <c r="Y191">
        <f t="shared" si="23"/>
        <v>3.8417124826587476E-2</v>
      </c>
      <c r="Z191">
        <f t="shared" si="24"/>
        <v>-0.13489556647901713</v>
      </c>
      <c r="AA191">
        <f t="shared" si="25"/>
        <v>0</v>
      </c>
      <c r="AB191">
        <f t="shared" si="26"/>
        <v>9.2109057725697774E-4</v>
      </c>
      <c r="AC191">
        <f t="shared" si="27"/>
        <v>0.13959325771197542</v>
      </c>
      <c r="AD191">
        <f t="shared" si="28"/>
        <v>0</v>
      </c>
      <c r="AE191">
        <f t="shared" si="29"/>
        <v>7.0923974187009353E-4</v>
      </c>
      <c r="AF191">
        <f t="shared" si="30"/>
        <v>0.21192270598069982</v>
      </c>
    </row>
    <row r="192" spans="1:32" x14ac:dyDescent="0.25">
      <c r="A192">
        <v>1.001439524753E-8</v>
      </c>
      <c r="B192">
        <v>0.19196504896149899</v>
      </c>
      <c r="C192">
        <v>5.9746583724154097E-2</v>
      </c>
      <c r="D192">
        <v>0.29613891004832799</v>
      </c>
      <c r="E192">
        <v>0.21678273862022199</v>
      </c>
      <c r="F192">
        <v>0.262485945505047</v>
      </c>
      <c r="G192">
        <v>0.138641429350185</v>
      </c>
      <c r="H192">
        <v>0.16692271104088199</v>
      </c>
      <c r="I192">
        <v>0.20211418083243299</v>
      </c>
      <c r="J192">
        <v>1.4578777570250001E-8</v>
      </c>
      <c r="L192">
        <v>1.00143952475275E-8</v>
      </c>
      <c r="M192">
        <v>0.19196505017722182</v>
      </c>
      <c r="N192">
        <v>2.1329458897566621E-2</v>
      </c>
      <c r="O192">
        <v>0.43103447652734511</v>
      </c>
      <c r="P192">
        <v>0.21678273862022199</v>
      </c>
      <c r="Q192">
        <v>0.26156485492779002</v>
      </c>
      <c r="R192">
        <v>0.10961199668140859</v>
      </c>
      <c r="S192">
        <v>0.16692271104088183</v>
      </c>
      <c r="T192">
        <v>0.20140494109056289</v>
      </c>
      <c r="U192">
        <v>3.1317723697949197E-2</v>
      </c>
      <c r="W192">
        <f t="shared" si="21"/>
        <v>2.4997398111352496E-21</v>
      </c>
      <c r="X192">
        <f t="shared" si="22"/>
        <v>-1.2157228279630061E-9</v>
      </c>
      <c r="Y192">
        <f t="shared" si="23"/>
        <v>3.8417124826587476E-2</v>
      </c>
      <c r="Z192">
        <f t="shared" si="24"/>
        <v>-0.13489556647901713</v>
      </c>
      <c r="AA192">
        <f t="shared" si="25"/>
        <v>0</v>
      </c>
      <c r="AB192">
        <f t="shared" si="26"/>
        <v>9.2109057725697774E-4</v>
      </c>
      <c r="AC192">
        <f t="shared" si="27"/>
        <v>2.9029432668776417E-2</v>
      </c>
      <c r="AD192">
        <f t="shared" si="28"/>
        <v>0</v>
      </c>
      <c r="AE192">
        <f t="shared" si="29"/>
        <v>7.0923974187009353E-4</v>
      </c>
      <c r="AF192">
        <f t="shared" si="30"/>
        <v>-3.131770911917163E-2</v>
      </c>
    </row>
    <row r="193" spans="1:32" x14ac:dyDescent="0.25">
      <c r="A193">
        <v>1.001439524753E-8</v>
      </c>
      <c r="B193">
        <v>0.19196504896149899</v>
      </c>
      <c r="C193">
        <v>5.9746583724154097E-2</v>
      </c>
      <c r="D193">
        <v>0.29613891004832799</v>
      </c>
      <c r="E193">
        <v>0.21678273862022199</v>
      </c>
      <c r="F193">
        <v>1.210824935489E-8</v>
      </c>
      <c r="G193">
        <v>0.138641429350185</v>
      </c>
      <c r="H193">
        <v>0.16692271104088199</v>
      </c>
      <c r="I193">
        <v>1.2112882975509999E-8</v>
      </c>
      <c r="J193">
        <v>1.4578777570250001E-8</v>
      </c>
      <c r="L193">
        <v>1.00143952475275E-8</v>
      </c>
      <c r="M193">
        <v>0.19196505017722182</v>
      </c>
      <c r="N193">
        <v>2.1329458897566621E-2</v>
      </c>
      <c r="O193">
        <v>0.43103447652734511</v>
      </c>
      <c r="P193">
        <v>0.21678273862022199</v>
      </c>
      <c r="Q193">
        <v>0.26156485492779002</v>
      </c>
      <c r="R193">
        <v>1.4470721297646645E-8</v>
      </c>
      <c r="S193">
        <v>0.16692271104088183</v>
      </c>
      <c r="T193">
        <v>0.20140494109056289</v>
      </c>
      <c r="U193">
        <v>1.448000306193047E-8</v>
      </c>
      <c r="W193">
        <f t="shared" si="21"/>
        <v>2.4997398111352496E-21</v>
      </c>
      <c r="X193">
        <f t="shared" si="22"/>
        <v>-1.2157228279630061E-9</v>
      </c>
      <c r="Y193">
        <f t="shared" si="23"/>
        <v>3.8417124826587476E-2</v>
      </c>
      <c r="Z193">
        <f t="shared" si="24"/>
        <v>-0.13489556647901713</v>
      </c>
      <c r="AA193">
        <f t="shared" si="25"/>
        <v>0</v>
      </c>
      <c r="AB193">
        <f t="shared" si="26"/>
        <v>-0.26156484281954068</v>
      </c>
      <c r="AC193">
        <f t="shared" si="27"/>
        <v>0.13864141487946371</v>
      </c>
      <c r="AD193">
        <f t="shared" si="28"/>
        <v>0</v>
      </c>
      <c r="AE193">
        <f t="shared" si="29"/>
        <v>-0.20140492897767992</v>
      </c>
      <c r="AF193">
        <f t="shared" si="30"/>
        <v>9.8774508319530154E-11</v>
      </c>
    </row>
    <row r="194" spans="1:32" x14ac:dyDescent="0.25">
      <c r="A194">
        <v>1.001439524753E-8</v>
      </c>
      <c r="B194">
        <v>0.19196504896149899</v>
      </c>
      <c r="C194">
        <v>5.9746583724154097E-2</v>
      </c>
      <c r="D194">
        <v>0.29613891004832799</v>
      </c>
      <c r="E194">
        <v>0.21678273862022199</v>
      </c>
      <c r="F194">
        <v>0.262485945505047</v>
      </c>
      <c r="G194">
        <v>0.24920525439338401</v>
      </c>
      <c r="H194">
        <v>0.16692271104088199</v>
      </c>
      <c r="I194">
        <v>0.20211418083243299</v>
      </c>
      <c r="J194">
        <v>0.24324042967864901</v>
      </c>
      <c r="L194">
        <v>1.00143952475275E-8</v>
      </c>
      <c r="M194">
        <v>0.19196505017547427</v>
      </c>
      <c r="N194">
        <v>2.1329458897566621E-2</v>
      </c>
      <c r="O194">
        <v>0.43103447652734511</v>
      </c>
      <c r="P194">
        <v>0.21678273862022199</v>
      </c>
      <c r="Q194">
        <v>1.2065760244224201E-8</v>
      </c>
      <c r="R194">
        <v>1.4470721297646645E-8</v>
      </c>
      <c r="S194">
        <v>0.16692271104088183</v>
      </c>
      <c r="T194">
        <v>1.208278060247112E-8</v>
      </c>
      <c r="U194">
        <v>1.448000306193047E-8</v>
      </c>
      <c r="W194">
        <f t="shared" si="21"/>
        <v>2.4997398111352496E-21</v>
      </c>
      <c r="X194">
        <f t="shared" si="22"/>
        <v>-1.2139752814110949E-9</v>
      </c>
      <c r="Y194">
        <f t="shared" si="23"/>
        <v>3.8417124826587476E-2</v>
      </c>
      <c r="Z194">
        <f t="shared" si="24"/>
        <v>-0.13489556647901713</v>
      </c>
      <c r="AA194">
        <f t="shared" si="25"/>
        <v>0</v>
      </c>
      <c r="AB194">
        <f t="shared" si="26"/>
        <v>0.26248593343928678</v>
      </c>
      <c r="AC194">
        <f t="shared" si="27"/>
        <v>0.24920523992266272</v>
      </c>
      <c r="AD194">
        <f t="shared" si="28"/>
        <v>0</v>
      </c>
      <c r="AE194">
        <f t="shared" si="29"/>
        <v>0.20211416874965238</v>
      </c>
      <c r="AF194">
        <f t="shared" si="30"/>
        <v>0.24324041519864595</v>
      </c>
    </row>
    <row r="195" spans="1:32" x14ac:dyDescent="0.25">
      <c r="A195">
        <v>1.001439524753E-8</v>
      </c>
      <c r="B195">
        <v>0.19196504896149899</v>
      </c>
      <c r="C195">
        <v>5.9746583724154097E-2</v>
      </c>
      <c r="D195">
        <v>0.29613891004832799</v>
      </c>
      <c r="E195">
        <v>0.21678273862022199</v>
      </c>
      <c r="F195">
        <v>0.262485945505047</v>
      </c>
      <c r="G195">
        <v>0.24920525439338401</v>
      </c>
      <c r="H195">
        <v>0.16692271104088199</v>
      </c>
      <c r="I195">
        <v>0.20211418083243299</v>
      </c>
      <c r="J195">
        <v>0.24324042967864901</v>
      </c>
      <c r="L195">
        <v>1.00143952475275E-8</v>
      </c>
      <c r="M195">
        <v>0.19196505017722182</v>
      </c>
      <c r="N195">
        <v>2.1329458897566621E-2</v>
      </c>
      <c r="O195">
        <v>0.43103447652734511</v>
      </c>
      <c r="P195">
        <v>0.21678273862022199</v>
      </c>
      <c r="Q195">
        <v>0.26156485492779002</v>
      </c>
      <c r="R195">
        <v>0.10961199668140859</v>
      </c>
      <c r="S195">
        <v>0.16692271104088183</v>
      </c>
      <c r="T195">
        <v>0.20140494109056289</v>
      </c>
      <c r="U195">
        <v>3.1317723697949197E-2</v>
      </c>
      <c r="W195">
        <f t="shared" si="21"/>
        <v>2.4997398111352496E-21</v>
      </c>
      <c r="X195">
        <f t="shared" si="22"/>
        <v>-1.2157228279630061E-9</v>
      </c>
      <c r="Y195">
        <f t="shared" si="23"/>
        <v>3.8417124826587476E-2</v>
      </c>
      <c r="Z195">
        <f t="shared" si="24"/>
        <v>-0.13489556647901713</v>
      </c>
      <c r="AA195">
        <f t="shared" si="25"/>
        <v>0</v>
      </c>
      <c r="AB195">
        <f t="shared" si="26"/>
        <v>9.2109057725697774E-4</v>
      </c>
      <c r="AC195">
        <f t="shared" si="27"/>
        <v>0.13959325771197542</v>
      </c>
      <c r="AD195">
        <f t="shared" si="28"/>
        <v>0</v>
      </c>
      <c r="AE195">
        <f t="shared" si="29"/>
        <v>7.0923974187009353E-4</v>
      </c>
      <c r="AF195">
        <f t="shared" si="30"/>
        <v>0.21192270598069982</v>
      </c>
    </row>
    <row r="196" spans="1:32" x14ac:dyDescent="0.25">
      <c r="A196">
        <v>1.001439524753E-8</v>
      </c>
      <c r="B196">
        <v>0.19196504896149899</v>
      </c>
      <c r="C196">
        <v>5.9746583724154097E-2</v>
      </c>
      <c r="D196">
        <v>0.29613891004832799</v>
      </c>
      <c r="E196">
        <v>0.21678273862022199</v>
      </c>
      <c r="F196">
        <v>0.262485945505047</v>
      </c>
      <c r="G196">
        <v>0.24920525439338401</v>
      </c>
      <c r="H196">
        <v>0.16692271104088199</v>
      </c>
      <c r="I196">
        <v>0.20211418083243299</v>
      </c>
      <c r="J196">
        <v>0.24324042967864901</v>
      </c>
      <c r="L196">
        <v>1.00143952475275E-8</v>
      </c>
      <c r="M196">
        <v>0.19196505017722182</v>
      </c>
      <c r="N196">
        <v>2.1329458897566621E-2</v>
      </c>
      <c r="O196">
        <v>0.43103447652734511</v>
      </c>
      <c r="P196">
        <v>0.21678273862022199</v>
      </c>
      <c r="Q196">
        <v>0.26156485492779002</v>
      </c>
      <c r="R196">
        <v>0.10961199668140859</v>
      </c>
      <c r="S196">
        <v>0.16692271104088183</v>
      </c>
      <c r="T196">
        <v>0.20140494109056289</v>
      </c>
      <c r="U196">
        <v>3.1317723697949197E-2</v>
      </c>
      <c r="W196">
        <f t="shared" ref="W196:W259" si="31">A196-L196</f>
        <v>2.4997398111352496E-21</v>
      </c>
      <c r="X196">
        <f t="shared" ref="X196:X259" si="32">B196-M196</f>
        <v>-1.2157228279630061E-9</v>
      </c>
      <c r="Y196">
        <f t="shared" ref="Y196:Y259" si="33">C196-N196</f>
        <v>3.8417124826587476E-2</v>
      </c>
      <c r="Z196">
        <f t="shared" ref="Z196:Z259" si="34">D196-O196</f>
        <v>-0.13489556647901713</v>
      </c>
      <c r="AA196">
        <f t="shared" ref="AA196:AA259" si="35">E196-P196</f>
        <v>0</v>
      </c>
      <c r="AB196">
        <f t="shared" ref="AB196:AB259" si="36">F196-Q196</f>
        <v>9.2109057725697774E-4</v>
      </c>
      <c r="AC196">
        <f t="shared" ref="AC196:AC259" si="37">G196-R196</f>
        <v>0.13959325771197542</v>
      </c>
      <c r="AD196">
        <f t="shared" ref="AD196:AD259" si="38">H196-S196</f>
        <v>0</v>
      </c>
      <c r="AE196">
        <f t="shared" ref="AE196:AE259" si="39">I196-T196</f>
        <v>7.0923974187009353E-4</v>
      </c>
      <c r="AF196">
        <f t="shared" ref="AF196:AF259" si="40">J196-U196</f>
        <v>0.21192270598069982</v>
      </c>
    </row>
    <row r="197" spans="1:32" x14ac:dyDescent="0.25">
      <c r="A197">
        <v>1.001439524753E-8</v>
      </c>
      <c r="B197">
        <v>0.19196504896149899</v>
      </c>
      <c r="C197">
        <v>5.9746583724154097E-2</v>
      </c>
      <c r="D197">
        <v>0.29613891004832799</v>
      </c>
      <c r="E197">
        <v>0.21678273862022199</v>
      </c>
      <c r="F197">
        <v>0.262485945505047</v>
      </c>
      <c r="G197">
        <v>0.24920525439338401</v>
      </c>
      <c r="H197">
        <v>0.16692271104088199</v>
      </c>
      <c r="I197">
        <v>0.20211418083243299</v>
      </c>
      <c r="J197">
        <v>0.24324042967864901</v>
      </c>
      <c r="L197">
        <v>1.00143952475275E-8</v>
      </c>
      <c r="M197">
        <v>0.19196505017722182</v>
      </c>
      <c r="N197">
        <v>2.1329458897566621E-2</v>
      </c>
      <c r="O197">
        <v>0.43103447652734511</v>
      </c>
      <c r="P197">
        <v>0.21678273862022199</v>
      </c>
      <c r="Q197">
        <v>0.26156485492779002</v>
      </c>
      <c r="R197">
        <v>0.10961199668140859</v>
      </c>
      <c r="S197">
        <v>0.16692271104088183</v>
      </c>
      <c r="T197">
        <v>0.20140494109056289</v>
      </c>
      <c r="U197">
        <v>3.1317723697949197E-2</v>
      </c>
      <c r="W197">
        <f t="shared" si="31"/>
        <v>2.4997398111352496E-21</v>
      </c>
      <c r="X197">
        <f t="shared" si="32"/>
        <v>-1.2157228279630061E-9</v>
      </c>
      <c r="Y197">
        <f t="shared" si="33"/>
        <v>3.8417124826587476E-2</v>
      </c>
      <c r="Z197">
        <f t="shared" si="34"/>
        <v>-0.13489556647901713</v>
      </c>
      <c r="AA197">
        <f t="shared" si="35"/>
        <v>0</v>
      </c>
      <c r="AB197">
        <f t="shared" si="36"/>
        <v>9.2109057725697774E-4</v>
      </c>
      <c r="AC197">
        <f t="shared" si="37"/>
        <v>0.13959325771197542</v>
      </c>
      <c r="AD197">
        <f t="shared" si="38"/>
        <v>0</v>
      </c>
      <c r="AE197">
        <f t="shared" si="39"/>
        <v>7.0923974187009353E-4</v>
      </c>
      <c r="AF197">
        <f t="shared" si="40"/>
        <v>0.21192270598069982</v>
      </c>
    </row>
    <row r="198" spans="1:32" x14ac:dyDescent="0.25">
      <c r="A198">
        <v>1.001439524753E-8</v>
      </c>
      <c r="B198">
        <v>0.19196504896149899</v>
      </c>
      <c r="C198">
        <v>5.9746583724154097E-2</v>
      </c>
      <c r="D198">
        <v>0.29613891004832799</v>
      </c>
      <c r="E198">
        <v>0.21678273862022199</v>
      </c>
      <c r="F198">
        <v>0.262485945505047</v>
      </c>
      <c r="G198">
        <v>0.24920525439338401</v>
      </c>
      <c r="H198">
        <v>0.16692271104088199</v>
      </c>
      <c r="I198">
        <v>0.20211418083243299</v>
      </c>
      <c r="J198">
        <v>0.24324042967864901</v>
      </c>
      <c r="L198">
        <v>1.00143952475275E-8</v>
      </c>
      <c r="M198">
        <v>0.19196505017722182</v>
      </c>
      <c r="N198">
        <v>2.1329458897566621E-2</v>
      </c>
      <c r="O198">
        <v>0.43103447652734511</v>
      </c>
      <c r="P198">
        <v>0.21678273862022199</v>
      </c>
      <c r="Q198">
        <v>0.26156485492779002</v>
      </c>
      <c r="R198">
        <v>0.10961199668140859</v>
      </c>
      <c r="S198">
        <v>0.16692271104088183</v>
      </c>
      <c r="T198">
        <v>0.20140494109056289</v>
      </c>
      <c r="U198">
        <v>3.1317723697949197E-2</v>
      </c>
      <c r="W198">
        <f t="shared" si="31"/>
        <v>2.4997398111352496E-21</v>
      </c>
      <c r="X198">
        <f t="shared" si="32"/>
        <v>-1.2157228279630061E-9</v>
      </c>
      <c r="Y198">
        <f t="shared" si="33"/>
        <v>3.8417124826587476E-2</v>
      </c>
      <c r="Z198">
        <f t="shared" si="34"/>
        <v>-0.13489556647901713</v>
      </c>
      <c r="AA198">
        <f t="shared" si="35"/>
        <v>0</v>
      </c>
      <c r="AB198">
        <f t="shared" si="36"/>
        <v>9.2109057725697774E-4</v>
      </c>
      <c r="AC198">
        <f t="shared" si="37"/>
        <v>0.13959325771197542</v>
      </c>
      <c r="AD198">
        <f t="shared" si="38"/>
        <v>0</v>
      </c>
      <c r="AE198">
        <f t="shared" si="39"/>
        <v>7.0923974187009353E-4</v>
      </c>
      <c r="AF198">
        <f t="shared" si="40"/>
        <v>0.21192270598069982</v>
      </c>
    </row>
    <row r="199" spans="1:32" x14ac:dyDescent="0.25">
      <c r="A199">
        <v>1.001439524753E-8</v>
      </c>
      <c r="B199">
        <v>0.19196504896149899</v>
      </c>
      <c r="C199">
        <v>5.9746583724154097E-2</v>
      </c>
      <c r="D199">
        <v>0.29613891004832799</v>
      </c>
      <c r="E199">
        <v>0.21678273862022199</v>
      </c>
      <c r="F199">
        <v>0.262485945505047</v>
      </c>
      <c r="G199">
        <v>0.138641429350185</v>
      </c>
      <c r="H199">
        <v>0.16692271104088199</v>
      </c>
      <c r="I199">
        <v>0.20211418083243299</v>
      </c>
      <c r="J199">
        <v>1.4578777570250001E-8</v>
      </c>
      <c r="L199">
        <v>1.00143952475275E-8</v>
      </c>
      <c r="M199">
        <v>0.19196505017722182</v>
      </c>
      <c r="N199">
        <v>2.1329458897566621E-2</v>
      </c>
      <c r="O199">
        <v>0.43103447652734511</v>
      </c>
      <c r="P199">
        <v>0.21678273862022199</v>
      </c>
      <c r="Q199">
        <v>0.26156485492779002</v>
      </c>
      <c r="R199">
        <v>0.10961199668140859</v>
      </c>
      <c r="S199">
        <v>0.16692271104088183</v>
      </c>
      <c r="T199">
        <v>0.20140494109056289</v>
      </c>
      <c r="U199">
        <v>3.1317723697949197E-2</v>
      </c>
      <c r="W199">
        <f t="shared" si="31"/>
        <v>2.4997398111352496E-21</v>
      </c>
      <c r="X199">
        <f t="shared" si="32"/>
        <v>-1.2157228279630061E-9</v>
      </c>
      <c r="Y199">
        <f t="shared" si="33"/>
        <v>3.8417124826587476E-2</v>
      </c>
      <c r="Z199">
        <f t="shared" si="34"/>
        <v>-0.13489556647901713</v>
      </c>
      <c r="AA199">
        <f t="shared" si="35"/>
        <v>0</v>
      </c>
      <c r="AB199">
        <f t="shared" si="36"/>
        <v>9.2109057725697774E-4</v>
      </c>
      <c r="AC199">
        <f t="shared" si="37"/>
        <v>2.9029432668776417E-2</v>
      </c>
      <c r="AD199">
        <f t="shared" si="38"/>
        <v>0</v>
      </c>
      <c r="AE199">
        <f t="shared" si="39"/>
        <v>7.0923974187009353E-4</v>
      </c>
      <c r="AF199">
        <f t="shared" si="40"/>
        <v>-3.131770911917163E-2</v>
      </c>
    </row>
    <row r="200" spans="1:32" x14ac:dyDescent="0.25">
      <c r="A200">
        <v>1.001439524753E-8</v>
      </c>
      <c r="B200">
        <v>0.19196504896149899</v>
      </c>
      <c r="C200">
        <v>5.9746583724154097E-2</v>
      </c>
      <c r="D200">
        <v>0.29613891004832799</v>
      </c>
      <c r="E200">
        <v>0.21678273862022199</v>
      </c>
      <c r="F200">
        <v>1.210824935489E-8</v>
      </c>
      <c r="G200">
        <v>0.138641429350185</v>
      </c>
      <c r="H200">
        <v>0.16692271104088199</v>
      </c>
      <c r="I200">
        <v>1.2112882975509999E-8</v>
      </c>
      <c r="J200">
        <v>1.4578777570250001E-8</v>
      </c>
      <c r="L200">
        <v>1.00143952475275E-8</v>
      </c>
      <c r="M200">
        <v>0.19196505017722182</v>
      </c>
      <c r="N200">
        <v>2.1329458897566621E-2</v>
      </c>
      <c r="O200">
        <v>0.43103447652734511</v>
      </c>
      <c r="P200">
        <v>0.21678273862022199</v>
      </c>
      <c r="Q200">
        <v>0.26156485492779002</v>
      </c>
      <c r="R200">
        <v>1.4470721297646645E-8</v>
      </c>
      <c r="S200">
        <v>0.16692271104088183</v>
      </c>
      <c r="T200">
        <v>0.20140494109056289</v>
      </c>
      <c r="U200">
        <v>1.448000306193047E-8</v>
      </c>
      <c r="W200">
        <f t="shared" si="31"/>
        <v>2.4997398111352496E-21</v>
      </c>
      <c r="X200">
        <f t="shared" si="32"/>
        <v>-1.2157228279630061E-9</v>
      </c>
      <c r="Y200">
        <f t="shared" si="33"/>
        <v>3.8417124826587476E-2</v>
      </c>
      <c r="Z200">
        <f t="shared" si="34"/>
        <v>-0.13489556647901713</v>
      </c>
      <c r="AA200">
        <f t="shared" si="35"/>
        <v>0</v>
      </c>
      <c r="AB200">
        <f t="shared" si="36"/>
        <v>-0.26156484281954068</v>
      </c>
      <c r="AC200">
        <f t="shared" si="37"/>
        <v>0.13864141487946371</v>
      </c>
      <c r="AD200">
        <f t="shared" si="38"/>
        <v>0</v>
      </c>
      <c r="AE200">
        <f t="shared" si="39"/>
        <v>-0.20140492897767992</v>
      </c>
      <c r="AF200">
        <f t="shared" si="40"/>
        <v>9.8774508319530154E-11</v>
      </c>
    </row>
    <row r="201" spans="1:32" x14ac:dyDescent="0.25">
      <c r="A201">
        <v>1.001439524753E-8</v>
      </c>
      <c r="B201">
        <v>0.19196504896149899</v>
      </c>
      <c r="C201">
        <v>5.9746583724154097E-2</v>
      </c>
      <c r="D201">
        <v>0.29613891004832799</v>
      </c>
      <c r="E201">
        <v>0.21678273862022199</v>
      </c>
      <c r="F201">
        <v>0.262485945505047</v>
      </c>
      <c r="G201">
        <v>0.24920525439338401</v>
      </c>
      <c r="H201">
        <v>0.16692271104088199</v>
      </c>
      <c r="I201">
        <v>0.20211418083243299</v>
      </c>
      <c r="J201">
        <v>0.24324042967864901</v>
      </c>
      <c r="L201">
        <v>1.00143952475275E-8</v>
      </c>
      <c r="M201">
        <v>0.19196505017547427</v>
      </c>
      <c r="N201">
        <v>2.1329458897566621E-2</v>
      </c>
      <c r="O201">
        <v>0.43103447652734511</v>
      </c>
      <c r="P201">
        <v>0.21678273862022199</v>
      </c>
      <c r="Q201">
        <v>1.2065760244224201E-8</v>
      </c>
      <c r="R201">
        <v>1.4470721297646645E-8</v>
      </c>
      <c r="S201">
        <v>0.16692271104088183</v>
      </c>
      <c r="T201">
        <v>1.208278060247112E-8</v>
      </c>
      <c r="U201">
        <v>1.448000306193047E-8</v>
      </c>
      <c r="W201">
        <f t="shared" si="31"/>
        <v>2.4997398111352496E-21</v>
      </c>
      <c r="X201">
        <f t="shared" si="32"/>
        <v>-1.2139752814110949E-9</v>
      </c>
      <c r="Y201">
        <f t="shared" si="33"/>
        <v>3.8417124826587476E-2</v>
      </c>
      <c r="Z201">
        <f t="shared" si="34"/>
        <v>-0.13489556647901713</v>
      </c>
      <c r="AA201">
        <f t="shared" si="35"/>
        <v>0</v>
      </c>
      <c r="AB201">
        <f t="shared" si="36"/>
        <v>0.26248593343928678</v>
      </c>
      <c r="AC201">
        <f t="shared" si="37"/>
        <v>0.24920523992266272</v>
      </c>
      <c r="AD201">
        <f t="shared" si="38"/>
        <v>0</v>
      </c>
      <c r="AE201">
        <f t="shared" si="39"/>
        <v>0.20211416874965238</v>
      </c>
      <c r="AF201">
        <f t="shared" si="40"/>
        <v>0.24324041519864595</v>
      </c>
    </row>
    <row r="202" spans="1:32" x14ac:dyDescent="0.25">
      <c r="A202">
        <v>1.001439524753E-8</v>
      </c>
      <c r="B202">
        <v>0.19196504896149899</v>
      </c>
      <c r="C202">
        <v>5.9746583724154097E-2</v>
      </c>
      <c r="D202">
        <v>0.29613891004832799</v>
      </c>
      <c r="E202">
        <v>0.21678273862022199</v>
      </c>
      <c r="F202">
        <v>0.262485945505047</v>
      </c>
      <c r="G202">
        <v>0.24920525439338401</v>
      </c>
      <c r="H202">
        <v>0.16692271104088199</v>
      </c>
      <c r="I202">
        <v>0.20211418083243299</v>
      </c>
      <c r="J202">
        <v>0.24324042967864901</v>
      </c>
      <c r="L202">
        <v>1.00143952475275E-8</v>
      </c>
      <c r="M202">
        <v>0.19196505017722182</v>
      </c>
      <c r="N202">
        <v>2.1329458897566621E-2</v>
      </c>
      <c r="O202">
        <v>0.43103447652734511</v>
      </c>
      <c r="P202">
        <v>0.21678273862022199</v>
      </c>
      <c r="Q202">
        <v>0.26156485492779002</v>
      </c>
      <c r="R202">
        <v>0.10961199668140859</v>
      </c>
      <c r="S202">
        <v>0.16692271104088183</v>
      </c>
      <c r="T202">
        <v>0.20140494109056289</v>
      </c>
      <c r="U202">
        <v>3.1317723697949197E-2</v>
      </c>
      <c r="W202">
        <f t="shared" si="31"/>
        <v>2.4997398111352496E-21</v>
      </c>
      <c r="X202">
        <f t="shared" si="32"/>
        <v>-1.2157228279630061E-9</v>
      </c>
      <c r="Y202">
        <f t="shared" si="33"/>
        <v>3.8417124826587476E-2</v>
      </c>
      <c r="Z202">
        <f t="shared" si="34"/>
        <v>-0.13489556647901713</v>
      </c>
      <c r="AA202">
        <f t="shared" si="35"/>
        <v>0</v>
      </c>
      <c r="AB202">
        <f t="shared" si="36"/>
        <v>9.2109057725697774E-4</v>
      </c>
      <c r="AC202">
        <f t="shared" si="37"/>
        <v>0.13959325771197542</v>
      </c>
      <c r="AD202">
        <f t="shared" si="38"/>
        <v>0</v>
      </c>
      <c r="AE202">
        <f t="shared" si="39"/>
        <v>7.0923974187009353E-4</v>
      </c>
      <c r="AF202">
        <f t="shared" si="40"/>
        <v>0.21192270598069982</v>
      </c>
    </row>
    <row r="203" spans="1:32" x14ac:dyDescent="0.25">
      <c r="A203">
        <v>1.001439524753E-8</v>
      </c>
      <c r="B203">
        <v>0.19196504896149899</v>
      </c>
      <c r="C203">
        <v>5.9746583724154097E-2</v>
      </c>
      <c r="D203">
        <v>0.29613891004832799</v>
      </c>
      <c r="E203">
        <v>0.21678273862022199</v>
      </c>
      <c r="F203">
        <v>0.262485945505047</v>
      </c>
      <c r="G203">
        <v>0.24920525439338401</v>
      </c>
      <c r="H203">
        <v>0.16692271104088199</v>
      </c>
      <c r="I203">
        <v>0.20211418083243299</v>
      </c>
      <c r="J203">
        <v>0.24324042967864901</v>
      </c>
      <c r="L203">
        <v>1.00143952475275E-8</v>
      </c>
      <c r="M203">
        <v>0.19196505017722182</v>
      </c>
      <c r="N203">
        <v>2.1329458897566621E-2</v>
      </c>
      <c r="O203">
        <v>0.43103447652734511</v>
      </c>
      <c r="P203">
        <v>0.21678273862022199</v>
      </c>
      <c r="Q203">
        <v>0.26156485492779002</v>
      </c>
      <c r="R203">
        <v>0.10961199668140859</v>
      </c>
      <c r="S203">
        <v>0.16692271104088183</v>
      </c>
      <c r="T203">
        <v>0.20140494109056289</v>
      </c>
      <c r="U203">
        <v>3.1317723697949197E-2</v>
      </c>
      <c r="W203">
        <f t="shared" si="31"/>
        <v>2.4997398111352496E-21</v>
      </c>
      <c r="X203">
        <f t="shared" si="32"/>
        <v>-1.2157228279630061E-9</v>
      </c>
      <c r="Y203">
        <f t="shared" si="33"/>
        <v>3.8417124826587476E-2</v>
      </c>
      <c r="Z203">
        <f t="shared" si="34"/>
        <v>-0.13489556647901713</v>
      </c>
      <c r="AA203">
        <f t="shared" si="35"/>
        <v>0</v>
      </c>
      <c r="AB203">
        <f t="shared" si="36"/>
        <v>9.2109057725697774E-4</v>
      </c>
      <c r="AC203">
        <f t="shared" si="37"/>
        <v>0.13959325771197542</v>
      </c>
      <c r="AD203">
        <f t="shared" si="38"/>
        <v>0</v>
      </c>
      <c r="AE203">
        <f t="shared" si="39"/>
        <v>7.0923974187009353E-4</v>
      </c>
      <c r="AF203">
        <f t="shared" si="40"/>
        <v>0.21192270598069982</v>
      </c>
    </row>
    <row r="204" spans="1:32" x14ac:dyDescent="0.25">
      <c r="A204">
        <v>1.001439524753E-8</v>
      </c>
      <c r="B204">
        <v>0.19196504896149899</v>
      </c>
      <c r="C204">
        <v>5.9746583724154097E-2</v>
      </c>
      <c r="D204">
        <v>0.29613891004832799</v>
      </c>
      <c r="E204">
        <v>0.21678273862022199</v>
      </c>
      <c r="F204">
        <v>0.262485945505047</v>
      </c>
      <c r="G204">
        <v>0.24920525439338401</v>
      </c>
      <c r="H204">
        <v>0.16692271104088199</v>
      </c>
      <c r="I204">
        <v>0.20211418083243299</v>
      </c>
      <c r="J204">
        <v>0.24324042967864901</v>
      </c>
      <c r="L204">
        <v>1.00143952475275E-8</v>
      </c>
      <c r="M204">
        <v>0.19196505017722182</v>
      </c>
      <c r="N204">
        <v>2.1329458897566621E-2</v>
      </c>
      <c r="O204">
        <v>0.43103447652734511</v>
      </c>
      <c r="P204">
        <v>0.21678273862022199</v>
      </c>
      <c r="Q204">
        <v>0.26156485492779002</v>
      </c>
      <c r="R204">
        <v>0.10961199668140859</v>
      </c>
      <c r="S204">
        <v>0.16692271104088183</v>
      </c>
      <c r="T204">
        <v>0.20140494109056289</v>
      </c>
      <c r="U204">
        <v>3.1317723697949197E-2</v>
      </c>
      <c r="W204">
        <f t="shared" si="31"/>
        <v>2.4997398111352496E-21</v>
      </c>
      <c r="X204">
        <f t="shared" si="32"/>
        <v>-1.2157228279630061E-9</v>
      </c>
      <c r="Y204">
        <f t="shared" si="33"/>
        <v>3.8417124826587476E-2</v>
      </c>
      <c r="Z204">
        <f t="shared" si="34"/>
        <v>-0.13489556647901713</v>
      </c>
      <c r="AA204">
        <f t="shared" si="35"/>
        <v>0</v>
      </c>
      <c r="AB204">
        <f t="shared" si="36"/>
        <v>9.2109057725697774E-4</v>
      </c>
      <c r="AC204">
        <f t="shared" si="37"/>
        <v>0.13959325771197542</v>
      </c>
      <c r="AD204">
        <f t="shared" si="38"/>
        <v>0</v>
      </c>
      <c r="AE204">
        <f t="shared" si="39"/>
        <v>7.0923974187009353E-4</v>
      </c>
      <c r="AF204">
        <f t="shared" si="40"/>
        <v>0.21192270598069982</v>
      </c>
    </row>
    <row r="205" spans="1:32" x14ac:dyDescent="0.25">
      <c r="A205">
        <v>1.001439524753E-8</v>
      </c>
      <c r="B205">
        <v>0.19196504896149899</v>
      </c>
      <c r="C205">
        <v>5.9746583724154097E-2</v>
      </c>
      <c r="D205">
        <v>0.29613891004832799</v>
      </c>
      <c r="E205">
        <v>0.21678273862022199</v>
      </c>
      <c r="F205">
        <v>0.262485945505047</v>
      </c>
      <c r="G205">
        <v>0.24920525439338401</v>
      </c>
      <c r="H205">
        <v>0.16692271104088199</v>
      </c>
      <c r="I205">
        <v>0.20211418083243299</v>
      </c>
      <c r="J205">
        <v>0.24324042967864901</v>
      </c>
      <c r="L205">
        <v>1.00143952475275E-8</v>
      </c>
      <c r="M205">
        <v>0.19196505017722182</v>
      </c>
      <c r="N205">
        <v>2.1329458897566621E-2</v>
      </c>
      <c r="O205">
        <v>0.43103447652734511</v>
      </c>
      <c r="P205">
        <v>0.21678273862022199</v>
      </c>
      <c r="Q205">
        <v>0.26156485492779002</v>
      </c>
      <c r="R205">
        <v>0.10961199668140859</v>
      </c>
      <c r="S205">
        <v>0.16692271104088183</v>
      </c>
      <c r="T205">
        <v>0.20140494109056289</v>
      </c>
      <c r="U205">
        <v>3.1317723697949197E-2</v>
      </c>
      <c r="W205">
        <f t="shared" si="31"/>
        <v>2.4997398111352496E-21</v>
      </c>
      <c r="X205">
        <f t="shared" si="32"/>
        <v>-1.2157228279630061E-9</v>
      </c>
      <c r="Y205">
        <f t="shared" si="33"/>
        <v>3.8417124826587476E-2</v>
      </c>
      <c r="Z205">
        <f t="shared" si="34"/>
        <v>-0.13489556647901713</v>
      </c>
      <c r="AA205">
        <f t="shared" si="35"/>
        <v>0</v>
      </c>
      <c r="AB205">
        <f t="shared" si="36"/>
        <v>9.2109057725697774E-4</v>
      </c>
      <c r="AC205">
        <f t="shared" si="37"/>
        <v>0.13959325771197542</v>
      </c>
      <c r="AD205">
        <f t="shared" si="38"/>
        <v>0</v>
      </c>
      <c r="AE205">
        <f t="shared" si="39"/>
        <v>7.0923974187009353E-4</v>
      </c>
      <c r="AF205">
        <f t="shared" si="40"/>
        <v>0.21192270598069982</v>
      </c>
    </row>
    <row r="206" spans="1:32" x14ac:dyDescent="0.25">
      <c r="A206">
        <v>1.001439524753E-8</v>
      </c>
      <c r="B206">
        <v>0.19196504896149899</v>
      </c>
      <c r="C206">
        <v>5.9746583724154097E-2</v>
      </c>
      <c r="D206">
        <v>0.29613891004832799</v>
      </c>
      <c r="E206">
        <v>0.21678273862022199</v>
      </c>
      <c r="F206">
        <v>0.262485945505047</v>
      </c>
      <c r="G206">
        <v>0.138641429350185</v>
      </c>
      <c r="H206">
        <v>0.16692271104088199</v>
      </c>
      <c r="I206">
        <v>0.20211418083243299</v>
      </c>
      <c r="J206">
        <v>1.4578777570250001E-8</v>
      </c>
      <c r="L206">
        <v>1.00143952475275E-8</v>
      </c>
      <c r="M206">
        <v>0.19196505017722182</v>
      </c>
      <c r="N206">
        <v>2.1329458897566621E-2</v>
      </c>
      <c r="O206">
        <v>0.43103447652734511</v>
      </c>
      <c r="P206">
        <v>0.21678273862022199</v>
      </c>
      <c r="Q206">
        <v>0.26156485492779002</v>
      </c>
      <c r="R206">
        <v>0.10961199668140859</v>
      </c>
      <c r="S206">
        <v>0.16692271104088183</v>
      </c>
      <c r="T206">
        <v>0.20140494109056289</v>
      </c>
      <c r="U206">
        <v>3.1317723697949197E-2</v>
      </c>
      <c r="W206">
        <f t="shared" si="31"/>
        <v>2.4997398111352496E-21</v>
      </c>
      <c r="X206">
        <f t="shared" si="32"/>
        <v>-1.2157228279630061E-9</v>
      </c>
      <c r="Y206">
        <f t="shared" si="33"/>
        <v>3.8417124826587476E-2</v>
      </c>
      <c r="Z206">
        <f t="shared" si="34"/>
        <v>-0.13489556647901713</v>
      </c>
      <c r="AA206">
        <f t="shared" si="35"/>
        <v>0</v>
      </c>
      <c r="AB206">
        <f t="shared" si="36"/>
        <v>9.2109057725697774E-4</v>
      </c>
      <c r="AC206">
        <f t="shared" si="37"/>
        <v>2.9029432668776417E-2</v>
      </c>
      <c r="AD206">
        <f t="shared" si="38"/>
        <v>0</v>
      </c>
      <c r="AE206">
        <f t="shared" si="39"/>
        <v>7.0923974187009353E-4</v>
      </c>
      <c r="AF206">
        <f t="shared" si="40"/>
        <v>-3.131770911917163E-2</v>
      </c>
    </row>
    <row r="207" spans="1:32" x14ac:dyDescent="0.25">
      <c r="A207">
        <v>1.001439524753E-8</v>
      </c>
      <c r="B207">
        <v>0.19196504896149899</v>
      </c>
      <c r="C207">
        <v>5.9746583724154097E-2</v>
      </c>
      <c r="D207">
        <v>0.29613891004832799</v>
      </c>
      <c r="E207">
        <v>0.21678273862022199</v>
      </c>
      <c r="F207">
        <v>1.210824935489E-8</v>
      </c>
      <c r="G207">
        <v>0.138641429350185</v>
      </c>
      <c r="H207">
        <v>0.16692271104088199</v>
      </c>
      <c r="I207">
        <v>1.2112882975509999E-8</v>
      </c>
      <c r="J207">
        <v>1.4578777570250001E-8</v>
      </c>
      <c r="L207">
        <v>1.00143952475275E-8</v>
      </c>
      <c r="M207">
        <v>0.19196505017722182</v>
      </c>
      <c r="N207">
        <v>2.1329458897566621E-2</v>
      </c>
      <c r="O207">
        <v>0.43103447652734511</v>
      </c>
      <c r="P207">
        <v>0.21678273862022199</v>
      </c>
      <c r="Q207">
        <v>0.26156485492779002</v>
      </c>
      <c r="R207">
        <v>1.4470721297646645E-8</v>
      </c>
      <c r="S207">
        <v>0.16692271104088183</v>
      </c>
      <c r="T207">
        <v>0.20140494109056289</v>
      </c>
      <c r="U207">
        <v>1.448000306193047E-8</v>
      </c>
      <c r="W207">
        <f t="shared" si="31"/>
        <v>2.4997398111352496E-21</v>
      </c>
      <c r="X207">
        <f t="shared" si="32"/>
        <v>-1.2157228279630061E-9</v>
      </c>
      <c r="Y207">
        <f t="shared" si="33"/>
        <v>3.8417124826587476E-2</v>
      </c>
      <c r="Z207">
        <f t="shared" si="34"/>
        <v>-0.13489556647901713</v>
      </c>
      <c r="AA207">
        <f t="shared" si="35"/>
        <v>0</v>
      </c>
      <c r="AB207">
        <f t="shared" si="36"/>
        <v>-0.26156484281954068</v>
      </c>
      <c r="AC207">
        <f t="shared" si="37"/>
        <v>0.13864141487946371</v>
      </c>
      <c r="AD207">
        <f t="shared" si="38"/>
        <v>0</v>
      </c>
      <c r="AE207">
        <f t="shared" si="39"/>
        <v>-0.20140492897767992</v>
      </c>
      <c r="AF207">
        <f t="shared" si="40"/>
        <v>9.8774508319530154E-11</v>
      </c>
    </row>
    <row r="208" spans="1:32" x14ac:dyDescent="0.25">
      <c r="A208">
        <v>1.001439524753E-8</v>
      </c>
      <c r="B208">
        <v>0.19196504896149899</v>
      </c>
      <c r="C208">
        <v>5.9746583724154097E-2</v>
      </c>
      <c r="D208">
        <v>0.29613891004832799</v>
      </c>
      <c r="E208">
        <v>0.21678273862022199</v>
      </c>
      <c r="F208">
        <v>0.262485945505047</v>
      </c>
      <c r="G208">
        <v>0.24920525439338401</v>
      </c>
      <c r="H208">
        <v>0.16692271104088199</v>
      </c>
      <c r="I208">
        <v>0.20211418083243299</v>
      </c>
      <c r="J208">
        <v>0.24324042967864901</v>
      </c>
      <c r="L208">
        <v>1.00143952475275E-8</v>
      </c>
      <c r="M208">
        <v>0.19196505017547427</v>
      </c>
      <c r="N208">
        <v>2.1329458897566621E-2</v>
      </c>
      <c r="O208">
        <v>0.43103447652734511</v>
      </c>
      <c r="P208">
        <v>0.21678273862022199</v>
      </c>
      <c r="Q208">
        <v>1.2065760244224201E-8</v>
      </c>
      <c r="R208">
        <v>1.4470721297646645E-8</v>
      </c>
      <c r="S208">
        <v>0.16692271104088183</v>
      </c>
      <c r="T208">
        <v>1.208278060247112E-8</v>
      </c>
      <c r="U208">
        <v>1.448000306193047E-8</v>
      </c>
      <c r="W208">
        <f t="shared" si="31"/>
        <v>2.4997398111352496E-21</v>
      </c>
      <c r="X208">
        <f t="shared" si="32"/>
        <v>-1.2139752814110949E-9</v>
      </c>
      <c r="Y208">
        <f t="shared" si="33"/>
        <v>3.8417124826587476E-2</v>
      </c>
      <c r="Z208">
        <f t="shared" si="34"/>
        <v>-0.13489556647901713</v>
      </c>
      <c r="AA208">
        <f t="shared" si="35"/>
        <v>0</v>
      </c>
      <c r="AB208">
        <f t="shared" si="36"/>
        <v>0.26248593343928678</v>
      </c>
      <c r="AC208">
        <f t="shared" si="37"/>
        <v>0.24920523992266272</v>
      </c>
      <c r="AD208">
        <f t="shared" si="38"/>
        <v>0</v>
      </c>
      <c r="AE208">
        <f t="shared" si="39"/>
        <v>0.20211416874965238</v>
      </c>
      <c r="AF208">
        <f t="shared" si="40"/>
        <v>0.24324041519864595</v>
      </c>
    </row>
    <row r="209" spans="1:32" x14ac:dyDescent="0.25">
      <c r="A209">
        <v>1.001439524753E-8</v>
      </c>
      <c r="B209">
        <v>0.19196504896149899</v>
      </c>
      <c r="C209">
        <v>5.9746583724154097E-2</v>
      </c>
      <c r="D209">
        <v>0.29613891004832799</v>
      </c>
      <c r="E209">
        <v>0.21678273862022199</v>
      </c>
      <c r="F209">
        <v>0.262485945505047</v>
      </c>
      <c r="G209">
        <v>0.24920525439338401</v>
      </c>
      <c r="H209">
        <v>0.16692271104088199</v>
      </c>
      <c r="I209">
        <v>0.20211418083243299</v>
      </c>
      <c r="J209">
        <v>0.24324042967864901</v>
      </c>
      <c r="L209">
        <v>1.00143952475275E-8</v>
      </c>
      <c r="M209">
        <v>0.19196505017722182</v>
      </c>
      <c r="N209">
        <v>2.1329458897566621E-2</v>
      </c>
      <c r="O209">
        <v>0.43103447652734511</v>
      </c>
      <c r="P209">
        <v>0.21678273862022199</v>
      </c>
      <c r="Q209">
        <v>0.26156485492779002</v>
      </c>
      <c r="R209">
        <v>0.10961199668140859</v>
      </c>
      <c r="S209">
        <v>0.16692271104088183</v>
      </c>
      <c r="T209">
        <v>0.20140494109056289</v>
      </c>
      <c r="U209">
        <v>3.1317723697949197E-2</v>
      </c>
      <c r="W209">
        <f t="shared" si="31"/>
        <v>2.4997398111352496E-21</v>
      </c>
      <c r="X209">
        <f t="shared" si="32"/>
        <v>-1.2157228279630061E-9</v>
      </c>
      <c r="Y209">
        <f t="shared" si="33"/>
        <v>3.8417124826587476E-2</v>
      </c>
      <c r="Z209">
        <f t="shared" si="34"/>
        <v>-0.13489556647901713</v>
      </c>
      <c r="AA209">
        <f t="shared" si="35"/>
        <v>0</v>
      </c>
      <c r="AB209">
        <f t="shared" si="36"/>
        <v>9.2109057725697774E-4</v>
      </c>
      <c r="AC209">
        <f t="shared" si="37"/>
        <v>0.13959325771197542</v>
      </c>
      <c r="AD209">
        <f t="shared" si="38"/>
        <v>0</v>
      </c>
      <c r="AE209">
        <f t="shared" si="39"/>
        <v>7.0923974187009353E-4</v>
      </c>
      <c r="AF209">
        <f t="shared" si="40"/>
        <v>0.21192270598069982</v>
      </c>
    </row>
    <row r="210" spans="1:32" x14ac:dyDescent="0.25">
      <c r="A210">
        <v>1.001439524753E-8</v>
      </c>
      <c r="B210">
        <v>0.19196504896149899</v>
      </c>
      <c r="C210">
        <v>5.9746583724154097E-2</v>
      </c>
      <c r="D210">
        <v>0.29613891004832799</v>
      </c>
      <c r="E210">
        <v>0.21678273862022199</v>
      </c>
      <c r="F210">
        <v>0.262485945505047</v>
      </c>
      <c r="G210">
        <v>0.24920525439338401</v>
      </c>
      <c r="H210">
        <v>0.16692271104088199</v>
      </c>
      <c r="I210">
        <v>0.20211418083243299</v>
      </c>
      <c r="J210">
        <v>0.24324042967864901</v>
      </c>
      <c r="L210">
        <v>1.00143952475275E-8</v>
      </c>
      <c r="M210">
        <v>0.19196505017722182</v>
      </c>
      <c r="N210">
        <v>2.1329458897566621E-2</v>
      </c>
      <c r="O210">
        <v>0.43103447652734511</v>
      </c>
      <c r="P210">
        <v>0.21678273862022199</v>
      </c>
      <c r="Q210">
        <v>0.26156485492779002</v>
      </c>
      <c r="R210">
        <v>0.10961199668140859</v>
      </c>
      <c r="S210">
        <v>0.16692271104088183</v>
      </c>
      <c r="T210">
        <v>0.20140494109056289</v>
      </c>
      <c r="U210">
        <v>3.1317723697949197E-2</v>
      </c>
      <c r="W210">
        <f t="shared" si="31"/>
        <v>2.4997398111352496E-21</v>
      </c>
      <c r="X210">
        <f t="shared" si="32"/>
        <v>-1.2157228279630061E-9</v>
      </c>
      <c r="Y210">
        <f t="shared" si="33"/>
        <v>3.8417124826587476E-2</v>
      </c>
      <c r="Z210">
        <f t="shared" si="34"/>
        <v>-0.13489556647901713</v>
      </c>
      <c r="AA210">
        <f t="shared" si="35"/>
        <v>0</v>
      </c>
      <c r="AB210">
        <f t="shared" si="36"/>
        <v>9.2109057725697774E-4</v>
      </c>
      <c r="AC210">
        <f t="shared" si="37"/>
        <v>0.13959325771197542</v>
      </c>
      <c r="AD210">
        <f t="shared" si="38"/>
        <v>0</v>
      </c>
      <c r="AE210">
        <f t="shared" si="39"/>
        <v>7.0923974187009353E-4</v>
      </c>
      <c r="AF210">
        <f t="shared" si="40"/>
        <v>0.21192270598069982</v>
      </c>
    </row>
    <row r="211" spans="1:32" x14ac:dyDescent="0.25">
      <c r="A211">
        <v>1.001439524753E-8</v>
      </c>
      <c r="B211">
        <v>0.19196504896149899</v>
      </c>
      <c r="C211">
        <v>5.9746583724154097E-2</v>
      </c>
      <c r="D211">
        <v>0.29613891004832799</v>
      </c>
      <c r="E211">
        <v>0.21678273862022199</v>
      </c>
      <c r="F211">
        <v>0.262485945505047</v>
      </c>
      <c r="G211">
        <v>0.24920525439338401</v>
      </c>
      <c r="H211">
        <v>0.16692271104088199</v>
      </c>
      <c r="I211">
        <v>0.20211418083243299</v>
      </c>
      <c r="J211">
        <v>0.24324042967864901</v>
      </c>
      <c r="L211">
        <v>1.00143952475275E-8</v>
      </c>
      <c r="M211">
        <v>0.19196505017722182</v>
      </c>
      <c r="N211">
        <v>2.1329458897566621E-2</v>
      </c>
      <c r="O211">
        <v>0.43103447652734511</v>
      </c>
      <c r="P211">
        <v>0.21678273862022199</v>
      </c>
      <c r="Q211">
        <v>0.26156485492779002</v>
      </c>
      <c r="R211">
        <v>0.10961199668140859</v>
      </c>
      <c r="S211">
        <v>0.16692271104088183</v>
      </c>
      <c r="T211">
        <v>0.20140494109056289</v>
      </c>
      <c r="U211">
        <v>3.1317723697949197E-2</v>
      </c>
      <c r="W211">
        <f t="shared" si="31"/>
        <v>2.4997398111352496E-21</v>
      </c>
      <c r="X211">
        <f t="shared" si="32"/>
        <v>-1.2157228279630061E-9</v>
      </c>
      <c r="Y211">
        <f t="shared" si="33"/>
        <v>3.8417124826587476E-2</v>
      </c>
      <c r="Z211">
        <f t="shared" si="34"/>
        <v>-0.13489556647901713</v>
      </c>
      <c r="AA211">
        <f t="shared" si="35"/>
        <v>0</v>
      </c>
      <c r="AB211">
        <f t="shared" si="36"/>
        <v>9.2109057725697774E-4</v>
      </c>
      <c r="AC211">
        <f t="shared" si="37"/>
        <v>0.13959325771197542</v>
      </c>
      <c r="AD211">
        <f t="shared" si="38"/>
        <v>0</v>
      </c>
      <c r="AE211">
        <f t="shared" si="39"/>
        <v>7.0923974187009353E-4</v>
      </c>
      <c r="AF211">
        <f t="shared" si="40"/>
        <v>0.21192270598069982</v>
      </c>
    </row>
    <row r="212" spans="1:32" x14ac:dyDescent="0.25">
      <c r="A212">
        <v>1.001439524753E-8</v>
      </c>
      <c r="B212">
        <v>0.19196504896149899</v>
      </c>
      <c r="C212">
        <v>5.9746583724154097E-2</v>
      </c>
      <c r="D212">
        <v>0.29613891004832799</v>
      </c>
      <c r="E212">
        <v>0.21678273862022199</v>
      </c>
      <c r="F212">
        <v>0.262485945505047</v>
      </c>
      <c r="G212">
        <v>0.24920525439338401</v>
      </c>
      <c r="H212">
        <v>0.16692271104088199</v>
      </c>
      <c r="I212">
        <v>0.20211418083243299</v>
      </c>
      <c r="J212">
        <v>0.24324042967864901</v>
      </c>
      <c r="L212">
        <v>1.00143952475275E-8</v>
      </c>
      <c r="M212">
        <v>0.19196505017722182</v>
      </c>
      <c r="N212">
        <v>2.1329458897566621E-2</v>
      </c>
      <c r="O212">
        <v>0.43103447652734511</v>
      </c>
      <c r="P212">
        <v>0.21678273862022199</v>
      </c>
      <c r="Q212">
        <v>0.26156485492779002</v>
      </c>
      <c r="R212">
        <v>0.10961199668140859</v>
      </c>
      <c r="S212">
        <v>0.16692271104088183</v>
      </c>
      <c r="T212">
        <v>0.20140494109056289</v>
      </c>
      <c r="U212">
        <v>3.1317723697949197E-2</v>
      </c>
      <c r="W212">
        <f t="shared" si="31"/>
        <v>2.4997398111352496E-21</v>
      </c>
      <c r="X212">
        <f t="shared" si="32"/>
        <v>-1.2157228279630061E-9</v>
      </c>
      <c r="Y212">
        <f t="shared" si="33"/>
        <v>3.8417124826587476E-2</v>
      </c>
      <c r="Z212">
        <f t="shared" si="34"/>
        <v>-0.13489556647901713</v>
      </c>
      <c r="AA212">
        <f t="shared" si="35"/>
        <v>0</v>
      </c>
      <c r="AB212">
        <f t="shared" si="36"/>
        <v>9.2109057725697774E-4</v>
      </c>
      <c r="AC212">
        <f t="shared" si="37"/>
        <v>0.13959325771197542</v>
      </c>
      <c r="AD212">
        <f t="shared" si="38"/>
        <v>0</v>
      </c>
      <c r="AE212">
        <f t="shared" si="39"/>
        <v>7.0923974187009353E-4</v>
      </c>
      <c r="AF212">
        <f t="shared" si="40"/>
        <v>0.21192270598069982</v>
      </c>
    </row>
    <row r="213" spans="1:32" x14ac:dyDescent="0.25">
      <c r="A213">
        <v>1.001439524753E-8</v>
      </c>
      <c r="B213">
        <v>0.19196504896149899</v>
      </c>
      <c r="C213">
        <v>5.9746583724154097E-2</v>
      </c>
      <c r="D213">
        <v>0.29613891004832799</v>
      </c>
      <c r="E213">
        <v>0.21678273862022199</v>
      </c>
      <c r="F213">
        <v>0.262485945505047</v>
      </c>
      <c r="G213">
        <v>0.138641429350185</v>
      </c>
      <c r="H213">
        <v>0.16692271104088199</v>
      </c>
      <c r="I213">
        <v>0.20211418083243299</v>
      </c>
      <c r="J213">
        <v>1.4578777570250001E-8</v>
      </c>
      <c r="L213">
        <v>1.00143952475275E-8</v>
      </c>
      <c r="M213">
        <v>0.19196505017722182</v>
      </c>
      <c r="N213">
        <v>2.1329458897566621E-2</v>
      </c>
      <c r="O213">
        <v>0.43103447652734511</v>
      </c>
      <c r="P213">
        <v>0.21678273862022199</v>
      </c>
      <c r="Q213">
        <v>0.26156485492779002</v>
      </c>
      <c r="R213">
        <v>0.10961199668140859</v>
      </c>
      <c r="S213">
        <v>0.16692271104088183</v>
      </c>
      <c r="T213">
        <v>0.20140494109056289</v>
      </c>
      <c r="U213">
        <v>3.1317723697949197E-2</v>
      </c>
      <c r="W213">
        <f t="shared" si="31"/>
        <v>2.4997398111352496E-21</v>
      </c>
      <c r="X213">
        <f t="shared" si="32"/>
        <v>-1.2157228279630061E-9</v>
      </c>
      <c r="Y213">
        <f t="shared" si="33"/>
        <v>3.8417124826587476E-2</v>
      </c>
      <c r="Z213">
        <f t="shared" si="34"/>
        <v>-0.13489556647901713</v>
      </c>
      <c r="AA213">
        <f t="shared" si="35"/>
        <v>0</v>
      </c>
      <c r="AB213">
        <f t="shared" si="36"/>
        <v>9.2109057725697774E-4</v>
      </c>
      <c r="AC213">
        <f t="shared" si="37"/>
        <v>2.9029432668776417E-2</v>
      </c>
      <c r="AD213">
        <f t="shared" si="38"/>
        <v>0</v>
      </c>
      <c r="AE213">
        <f t="shared" si="39"/>
        <v>7.0923974187009353E-4</v>
      </c>
      <c r="AF213">
        <f t="shared" si="40"/>
        <v>-3.131770911917163E-2</v>
      </c>
    </row>
    <row r="214" spans="1:32" x14ac:dyDescent="0.25">
      <c r="A214">
        <v>1.001439524753E-8</v>
      </c>
      <c r="B214">
        <v>0.19196504896149899</v>
      </c>
      <c r="C214">
        <v>5.9746583724154097E-2</v>
      </c>
      <c r="D214">
        <v>0.29613891004832799</v>
      </c>
      <c r="E214">
        <v>0.21678273862022199</v>
      </c>
      <c r="F214">
        <v>1.210824935489E-8</v>
      </c>
      <c r="G214">
        <v>0.138641429350185</v>
      </c>
      <c r="H214">
        <v>0.16692271104088199</v>
      </c>
      <c r="I214">
        <v>1.2112882975509999E-8</v>
      </c>
      <c r="J214">
        <v>1.4578777570250001E-8</v>
      </c>
      <c r="L214">
        <v>1.00143952475275E-8</v>
      </c>
      <c r="M214">
        <v>0.19196505017722182</v>
      </c>
      <c r="N214">
        <v>2.1329458897566621E-2</v>
      </c>
      <c r="O214">
        <v>0.43103447652734511</v>
      </c>
      <c r="P214">
        <v>0.21678273862022199</v>
      </c>
      <c r="Q214">
        <v>0.26156485492779002</v>
      </c>
      <c r="R214">
        <v>1.4470721297646645E-8</v>
      </c>
      <c r="S214">
        <v>0.16692271104088183</v>
      </c>
      <c r="T214">
        <v>0.20140494109056289</v>
      </c>
      <c r="U214">
        <v>1.448000306193047E-8</v>
      </c>
      <c r="W214">
        <f t="shared" si="31"/>
        <v>2.4997398111352496E-21</v>
      </c>
      <c r="X214">
        <f t="shared" si="32"/>
        <v>-1.2157228279630061E-9</v>
      </c>
      <c r="Y214">
        <f t="shared" si="33"/>
        <v>3.8417124826587476E-2</v>
      </c>
      <c r="Z214">
        <f t="shared" si="34"/>
        <v>-0.13489556647901713</v>
      </c>
      <c r="AA214">
        <f t="shared" si="35"/>
        <v>0</v>
      </c>
      <c r="AB214">
        <f t="shared" si="36"/>
        <v>-0.26156484281954068</v>
      </c>
      <c r="AC214">
        <f t="shared" si="37"/>
        <v>0.13864141487946371</v>
      </c>
      <c r="AD214">
        <f t="shared" si="38"/>
        <v>0</v>
      </c>
      <c r="AE214">
        <f t="shared" si="39"/>
        <v>-0.20140492897767992</v>
      </c>
      <c r="AF214">
        <f t="shared" si="40"/>
        <v>9.8774508319530154E-11</v>
      </c>
    </row>
    <row r="215" spans="1:32" x14ac:dyDescent="0.25">
      <c r="A215">
        <v>1.001439524753E-8</v>
      </c>
      <c r="B215">
        <v>0.189563516355094</v>
      </c>
      <c r="C215">
        <v>5.8999138538700403E-2</v>
      </c>
      <c r="D215">
        <v>0.29613891004832799</v>
      </c>
      <c r="E215">
        <v>0.20850315273832801</v>
      </c>
      <c r="F215">
        <v>0.25246081646372298</v>
      </c>
      <c r="G215">
        <v>0.24324804841257699</v>
      </c>
      <c r="H215">
        <v>0.160547429911824</v>
      </c>
      <c r="I215">
        <v>0.19439483147061401</v>
      </c>
      <c r="J215">
        <v>0.233950344995495</v>
      </c>
      <c r="L215">
        <v>1.00143952475275E-8</v>
      </c>
      <c r="M215">
        <v>0.18956351756906947</v>
      </c>
      <c r="N215">
        <v>2.1062621941299424E-2</v>
      </c>
      <c r="O215">
        <v>0.43103447652734511</v>
      </c>
      <c r="P215">
        <v>0.20850315273832801</v>
      </c>
      <c r="Q215">
        <v>1.2065760244224201E-8</v>
      </c>
      <c r="R215">
        <v>1.4470721297646645E-8</v>
      </c>
      <c r="S215">
        <v>0.16054742991182347</v>
      </c>
      <c r="T215">
        <v>1.208278060247112E-8</v>
      </c>
      <c r="U215">
        <v>1.448000306193047E-8</v>
      </c>
      <c r="W215">
        <f t="shared" si="31"/>
        <v>2.4997398111352496E-21</v>
      </c>
      <c r="X215">
        <f t="shared" si="32"/>
        <v>-1.2139754757001242E-9</v>
      </c>
      <c r="Y215">
        <f t="shared" si="33"/>
        <v>3.7936516597400979E-2</v>
      </c>
      <c r="Z215">
        <f t="shared" si="34"/>
        <v>-0.13489556647901713</v>
      </c>
      <c r="AA215">
        <f t="shared" si="35"/>
        <v>0</v>
      </c>
      <c r="AB215">
        <f t="shared" si="36"/>
        <v>0.25246080439796276</v>
      </c>
      <c r="AC215">
        <f t="shared" si="37"/>
        <v>0.24324803394185571</v>
      </c>
      <c r="AD215">
        <f t="shared" si="38"/>
        <v>5.2735593669694936E-16</v>
      </c>
      <c r="AE215">
        <f t="shared" si="39"/>
        <v>0.1943948193878334</v>
      </c>
      <c r="AF215">
        <f t="shared" si="40"/>
        <v>0.23395033051549194</v>
      </c>
    </row>
    <row r="216" spans="1:32" x14ac:dyDescent="0.25">
      <c r="A216">
        <v>1.001439524753E-8</v>
      </c>
      <c r="B216">
        <v>0.189563516355094</v>
      </c>
      <c r="C216">
        <v>5.8999138538700403E-2</v>
      </c>
      <c r="D216">
        <v>0.29613891004832799</v>
      </c>
      <c r="E216">
        <v>0.20850315273832801</v>
      </c>
      <c r="F216">
        <v>0.25246081646372298</v>
      </c>
      <c r="G216">
        <v>0.24324804841257699</v>
      </c>
      <c r="H216">
        <v>0.160547429911824</v>
      </c>
      <c r="I216">
        <v>0.19439483147061401</v>
      </c>
      <c r="J216">
        <v>0.233950344995495</v>
      </c>
      <c r="L216">
        <v>1.00143952475275E-8</v>
      </c>
      <c r="M216">
        <v>0.18956351757081702</v>
      </c>
      <c r="N216">
        <v>2.1062621941299424E-2</v>
      </c>
      <c r="O216">
        <v>0.43103447652734511</v>
      </c>
      <c r="P216">
        <v>0.20850315273832801</v>
      </c>
      <c r="Q216">
        <v>0.25157490511054997</v>
      </c>
      <c r="R216">
        <v>0.10542558466389147</v>
      </c>
      <c r="S216">
        <v>0.16054742991182347</v>
      </c>
      <c r="T216">
        <v>0.19371267973128806</v>
      </c>
      <c r="U216">
        <v>3.0121605978658594E-2</v>
      </c>
      <c r="W216">
        <f t="shared" si="31"/>
        <v>2.4997398111352496E-21</v>
      </c>
      <c r="X216">
        <f t="shared" si="32"/>
        <v>-1.2157230222520354E-9</v>
      </c>
      <c r="Y216">
        <f t="shared" si="33"/>
        <v>3.7936516597400979E-2</v>
      </c>
      <c r="Z216">
        <f t="shared" si="34"/>
        <v>-0.13489556647901713</v>
      </c>
      <c r="AA216">
        <f t="shared" si="35"/>
        <v>0</v>
      </c>
      <c r="AB216">
        <f t="shared" si="36"/>
        <v>8.8591135317300784E-4</v>
      </c>
      <c r="AC216">
        <f t="shared" si="37"/>
        <v>0.13782246374868551</v>
      </c>
      <c r="AD216">
        <f t="shared" si="38"/>
        <v>5.2735593669694936E-16</v>
      </c>
      <c r="AE216">
        <f t="shared" si="39"/>
        <v>6.8215173932595352E-4</v>
      </c>
      <c r="AF216">
        <f t="shared" si="40"/>
        <v>0.2038287390168364</v>
      </c>
    </row>
    <row r="217" spans="1:32" x14ac:dyDescent="0.25">
      <c r="A217">
        <v>1.001439524753E-8</v>
      </c>
      <c r="B217">
        <v>0.189563516355094</v>
      </c>
      <c r="C217">
        <v>5.8999138538700403E-2</v>
      </c>
      <c r="D217">
        <v>0.29613891004832799</v>
      </c>
      <c r="E217">
        <v>0.20850315273832801</v>
      </c>
      <c r="F217">
        <v>0.25246081646372298</v>
      </c>
      <c r="G217">
        <v>0.24324804841257699</v>
      </c>
      <c r="H217">
        <v>0.160547429911824</v>
      </c>
      <c r="I217">
        <v>0.19439483147061401</v>
      </c>
      <c r="J217">
        <v>0.233950344995495</v>
      </c>
      <c r="L217">
        <v>1.00143952475275E-8</v>
      </c>
      <c r="M217">
        <v>0.18956351757081702</v>
      </c>
      <c r="N217">
        <v>2.1062621941299424E-2</v>
      </c>
      <c r="O217">
        <v>0.43103447652734511</v>
      </c>
      <c r="P217">
        <v>0.20850315273832801</v>
      </c>
      <c r="Q217">
        <v>0.25157490511054997</v>
      </c>
      <c r="R217">
        <v>0.10542558466389147</v>
      </c>
      <c r="S217">
        <v>0.16054742991182347</v>
      </c>
      <c r="T217">
        <v>0.19371267973128806</v>
      </c>
      <c r="U217">
        <v>3.0121605978658594E-2</v>
      </c>
      <c r="W217">
        <f t="shared" si="31"/>
        <v>2.4997398111352496E-21</v>
      </c>
      <c r="X217">
        <f t="shared" si="32"/>
        <v>-1.2157230222520354E-9</v>
      </c>
      <c r="Y217">
        <f t="shared" si="33"/>
        <v>3.7936516597400979E-2</v>
      </c>
      <c r="Z217">
        <f t="shared" si="34"/>
        <v>-0.13489556647901713</v>
      </c>
      <c r="AA217">
        <f t="shared" si="35"/>
        <v>0</v>
      </c>
      <c r="AB217">
        <f t="shared" si="36"/>
        <v>8.8591135317300784E-4</v>
      </c>
      <c r="AC217">
        <f t="shared" si="37"/>
        <v>0.13782246374868551</v>
      </c>
      <c r="AD217">
        <f t="shared" si="38"/>
        <v>5.2735593669694936E-16</v>
      </c>
      <c r="AE217">
        <f t="shared" si="39"/>
        <v>6.8215173932595352E-4</v>
      </c>
      <c r="AF217">
        <f t="shared" si="40"/>
        <v>0.2038287390168364</v>
      </c>
    </row>
    <row r="218" spans="1:32" x14ac:dyDescent="0.25">
      <c r="A218">
        <v>1.001439524753E-8</v>
      </c>
      <c r="B218">
        <v>0.189563516355094</v>
      </c>
      <c r="C218">
        <v>5.8999138538700403E-2</v>
      </c>
      <c r="D218">
        <v>0.29613891004832799</v>
      </c>
      <c r="E218">
        <v>0.20850315273832801</v>
      </c>
      <c r="F218">
        <v>0.25246081646372298</v>
      </c>
      <c r="G218">
        <v>0.24324804841257699</v>
      </c>
      <c r="H218">
        <v>0.160547429911824</v>
      </c>
      <c r="I218">
        <v>0.19439483147061401</v>
      </c>
      <c r="J218">
        <v>0.233950344995495</v>
      </c>
      <c r="L218">
        <v>1.00143952475275E-8</v>
      </c>
      <c r="M218">
        <v>0.18956351757081702</v>
      </c>
      <c r="N218">
        <v>2.1062621941299424E-2</v>
      </c>
      <c r="O218">
        <v>0.43103447652734511</v>
      </c>
      <c r="P218">
        <v>0.20850315273832801</v>
      </c>
      <c r="Q218">
        <v>0.25157490511054997</v>
      </c>
      <c r="R218">
        <v>0.10542558466389147</v>
      </c>
      <c r="S218">
        <v>0.16054742991182347</v>
      </c>
      <c r="T218">
        <v>0.19371267973128806</v>
      </c>
      <c r="U218">
        <v>3.0121605978658594E-2</v>
      </c>
      <c r="W218">
        <f t="shared" si="31"/>
        <v>2.4997398111352496E-21</v>
      </c>
      <c r="X218">
        <f t="shared" si="32"/>
        <v>-1.2157230222520354E-9</v>
      </c>
      <c r="Y218">
        <f t="shared" si="33"/>
        <v>3.7936516597400979E-2</v>
      </c>
      <c r="Z218">
        <f t="shared" si="34"/>
        <v>-0.13489556647901713</v>
      </c>
      <c r="AA218">
        <f t="shared" si="35"/>
        <v>0</v>
      </c>
      <c r="AB218">
        <f t="shared" si="36"/>
        <v>8.8591135317300784E-4</v>
      </c>
      <c r="AC218">
        <f t="shared" si="37"/>
        <v>0.13782246374868551</v>
      </c>
      <c r="AD218">
        <f t="shared" si="38"/>
        <v>5.2735593669694936E-16</v>
      </c>
      <c r="AE218">
        <f t="shared" si="39"/>
        <v>6.8215173932595352E-4</v>
      </c>
      <c r="AF218">
        <f t="shared" si="40"/>
        <v>0.2038287390168364</v>
      </c>
    </row>
    <row r="219" spans="1:32" x14ac:dyDescent="0.25">
      <c r="A219">
        <v>1.001439524753E-8</v>
      </c>
      <c r="B219">
        <v>0.189563516355094</v>
      </c>
      <c r="C219">
        <v>5.8999138538700403E-2</v>
      </c>
      <c r="D219">
        <v>0.29613891004832799</v>
      </c>
      <c r="E219">
        <v>0.20850315273832801</v>
      </c>
      <c r="F219">
        <v>0.25246081646372298</v>
      </c>
      <c r="G219">
        <v>0.24324804841257699</v>
      </c>
      <c r="H219">
        <v>0.160547429911824</v>
      </c>
      <c r="I219">
        <v>0.19439483147061401</v>
      </c>
      <c r="J219">
        <v>0.233950344995495</v>
      </c>
      <c r="L219">
        <v>1.00143952475275E-8</v>
      </c>
      <c r="M219">
        <v>0.18956351757081702</v>
      </c>
      <c r="N219">
        <v>2.1062621941299424E-2</v>
      </c>
      <c r="O219">
        <v>0.43103447652734511</v>
      </c>
      <c r="P219">
        <v>0.20850315273832801</v>
      </c>
      <c r="Q219">
        <v>0.25157490511054997</v>
      </c>
      <c r="R219">
        <v>0.10542558466389147</v>
      </c>
      <c r="S219">
        <v>0.16054742991182347</v>
      </c>
      <c r="T219">
        <v>0.19371267973128806</v>
      </c>
      <c r="U219">
        <v>3.0121605978658594E-2</v>
      </c>
      <c r="W219">
        <f t="shared" si="31"/>
        <v>2.4997398111352496E-21</v>
      </c>
      <c r="X219">
        <f t="shared" si="32"/>
        <v>-1.2157230222520354E-9</v>
      </c>
      <c r="Y219">
        <f t="shared" si="33"/>
        <v>3.7936516597400979E-2</v>
      </c>
      <c r="Z219">
        <f t="shared" si="34"/>
        <v>-0.13489556647901713</v>
      </c>
      <c r="AA219">
        <f t="shared" si="35"/>
        <v>0</v>
      </c>
      <c r="AB219">
        <f t="shared" si="36"/>
        <v>8.8591135317300784E-4</v>
      </c>
      <c r="AC219">
        <f t="shared" si="37"/>
        <v>0.13782246374868551</v>
      </c>
      <c r="AD219">
        <f t="shared" si="38"/>
        <v>5.2735593669694936E-16</v>
      </c>
      <c r="AE219">
        <f t="shared" si="39"/>
        <v>6.8215173932595352E-4</v>
      </c>
      <c r="AF219">
        <f t="shared" si="40"/>
        <v>0.2038287390168364</v>
      </c>
    </row>
    <row r="220" spans="1:32" x14ac:dyDescent="0.25">
      <c r="A220">
        <v>1.001439524753E-8</v>
      </c>
      <c r="B220">
        <v>0.189563516355094</v>
      </c>
      <c r="C220">
        <v>5.8999138538700403E-2</v>
      </c>
      <c r="D220">
        <v>0.29613891004832799</v>
      </c>
      <c r="E220">
        <v>0.20850315273832801</v>
      </c>
      <c r="F220">
        <v>0.25246081646372298</v>
      </c>
      <c r="G220">
        <v>0.13690698913444799</v>
      </c>
      <c r="H220">
        <v>0.160547429911824</v>
      </c>
      <c r="I220">
        <v>0.19439483147061401</v>
      </c>
      <c r="J220">
        <v>1.4578777570250001E-8</v>
      </c>
      <c r="L220">
        <v>1.00143952475275E-8</v>
      </c>
      <c r="M220">
        <v>0.18956351757081702</v>
      </c>
      <c r="N220">
        <v>2.1062621941299424E-2</v>
      </c>
      <c r="O220">
        <v>0.43103447652734511</v>
      </c>
      <c r="P220">
        <v>0.20850315273832801</v>
      </c>
      <c r="Q220">
        <v>0.25157490511054997</v>
      </c>
      <c r="R220">
        <v>0.10542558466389147</v>
      </c>
      <c r="S220">
        <v>0.16054742991182347</v>
      </c>
      <c r="T220">
        <v>0.19371267973128806</v>
      </c>
      <c r="U220">
        <v>3.0121605978658594E-2</v>
      </c>
      <c r="W220">
        <f t="shared" si="31"/>
        <v>2.4997398111352496E-21</v>
      </c>
      <c r="X220">
        <f t="shared" si="32"/>
        <v>-1.2157230222520354E-9</v>
      </c>
      <c r="Y220">
        <f t="shared" si="33"/>
        <v>3.7936516597400979E-2</v>
      </c>
      <c r="Z220">
        <f t="shared" si="34"/>
        <v>-0.13489556647901713</v>
      </c>
      <c r="AA220">
        <f t="shared" si="35"/>
        <v>0</v>
      </c>
      <c r="AB220">
        <f t="shared" si="36"/>
        <v>8.8591135317300784E-4</v>
      </c>
      <c r="AC220">
        <f t="shared" si="37"/>
        <v>3.1481404470556515E-2</v>
      </c>
      <c r="AD220">
        <f t="shared" si="38"/>
        <v>5.2735593669694936E-16</v>
      </c>
      <c r="AE220">
        <f t="shared" si="39"/>
        <v>6.8215173932595352E-4</v>
      </c>
      <c r="AF220">
        <f t="shared" si="40"/>
        <v>-3.0121591399881024E-2</v>
      </c>
    </row>
    <row r="221" spans="1:32" x14ac:dyDescent="0.25">
      <c r="A221">
        <v>1.001439524753E-8</v>
      </c>
      <c r="B221">
        <v>0.189563516355094</v>
      </c>
      <c r="C221">
        <v>5.8999138538700403E-2</v>
      </c>
      <c r="D221">
        <v>0.29613891004832799</v>
      </c>
      <c r="E221">
        <v>0.20850315273832801</v>
      </c>
      <c r="F221">
        <v>1.210824935489E-8</v>
      </c>
      <c r="G221">
        <v>0.13690698913444799</v>
      </c>
      <c r="H221">
        <v>0.160547429911824</v>
      </c>
      <c r="I221">
        <v>1.2112882975509999E-8</v>
      </c>
      <c r="J221">
        <v>1.4578777570250001E-8</v>
      </c>
      <c r="L221">
        <v>1.00143952475275E-8</v>
      </c>
      <c r="M221">
        <v>0.18956351757081702</v>
      </c>
      <c r="N221">
        <v>2.1062621941299424E-2</v>
      </c>
      <c r="O221">
        <v>0.43103447652734511</v>
      </c>
      <c r="P221">
        <v>0.20850315273832801</v>
      </c>
      <c r="Q221">
        <v>0.25157490511054997</v>
      </c>
      <c r="R221">
        <v>1.4470721297646645E-8</v>
      </c>
      <c r="S221">
        <v>0.16054742991182347</v>
      </c>
      <c r="T221">
        <v>0.19371267973128806</v>
      </c>
      <c r="U221">
        <v>1.448000306193047E-8</v>
      </c>
      <c r="W221">
        <f t="shared" si="31"/>
        <v>2.4997398111352496E-21</v>
      </c>
      <c r="X221">
        <f t="shared" si="32"/>
        <v>-1.2157230222520354E-9</v>
      </c>
      <c r="Y221">
        <f t="shared" si="33"/>
        <v>3.7936516597400979E-2</v>
      </c>
      <c r="Z221">
        <f t="shared" si="34"/>
        <v>-0.13489556647901713</v>
      </c>
      <c r="AA221">
        <f t="shared" si="35"/>
        <v>0</v>
      </c>
      <c r="AB221">
        <f t="shared" si="36"/>
        <v>-0.25157489300230063</v>
      </c>
      <c r="AC221">
        <f t="shared" si="37"/>
        <v>0.1369069746637267</v>
      </c>
      <c r="AD221">
        <f t="shared" si="38"/>
        <v>5.2735593669694936E-16</v>
      </c>
      <c r="AE221">
        <f t="shared" si="39"/>
        <v>-0.19371266761840508</v>
      </c>
      <c r="AF221">
        <f t="shared" si="40"/>
        <v>9.8774508319530154E-11</v>
      </c>
    </row>
    <row r="222" spans="1:32" x14ac:dyDescent="0.25">
      <c r="A222">
        <v>1.001439524753E-8</v>
      </c>
      <c r="B222">
        <v>0.189563516355094</v>
      </c>
      <c r="C222">
        <v>5.8999138538700403E-2</v>
      </c>
      <c r="D222">
        <v>0.29613891004832799</v>
      </c>
      <c r="E222">
        <v>0.20850315273832801</v>
      </c>
      <c r="F222">
        <v>0.25246081646372298</v>
      </c>
      <c r="G222">
        <v>0.24324804841257699</v>
      </c>
      <c r="H222">
        <v>0.160547429911824</v>
      </c>
      <c r="I222">
        <v>0.19439483147061401</v>
      </c>
      <c r="J222">
        <v>0.233950344995495</v>
      </c>
      <c r="L222">
        <v>1.00143952475275E-8</v>
      </c>
      <c r="M222">
        <v>0.18956351756906947</v>
      </c>
      <c r="N222">
        <v>2.1062621941299424E-2</v>
      </c>
      <c r="O222">
        <v>0.43103447652734511</v>
      </c>
      <c r="P222">
        <v>0.20850315273832801</v>
      </c>
      <c r="Q222">
        <v>1.2065760244224201E-8</v>
      </c>
      <c r="R222">
        <v>1.4470721297646645E-8</v>
      </c>
      <c r="S222">
        <v>0.16054742991182347</v>
      </c>
      <c r="T222">
        <v>1.208278060247112E-8</v>
      </c>
      <c r="U222">
        <v>1.448000306193047E-8</v>
      </c>
      <c r="W222">
        <f t="shared" si="31"/>
        <v>2.4997398111352496E-21</v>
      </c>
      <c r="X222">
        <f t="shared" si="32"/>
        <v>-1.2139754757001242E-9</v>
      </c>
      <c r="Y222">
        <f t="shared" si="33"/>
        <v>3.7936516597400979E-2</v>
      </c>
      <c r="Z222">
        <f t="shared" si="34"/>
        <v>-0.13489556647901713</v>
      </c>
      <c r="AA222">
        <f t="shared" si="35"/>
        <v>0</v>
      </c>
      <c r="AB222">
        <f t="shared" si="36"/>
        <v>0.25246080439796276</v>
      </c>
      <c r="AC222">
        <f t="shared" si="37"/>
        <v>0.24324803394185571</v>
      </c>
      <c r="AD222">
        <f t="shared" si="38"/>
        <v>5.2735593669694936E-16</v>
      </c>
      <c r="AE222">
        <f t="shared" si="39"/>
        <v>0.1943948193878334</v>
      </c>
      <c r="AF222">
        <f t="shared" si="40"/>
        <v>0.23395033051549194</v>
      </c>
    </row>
    <row r="223" spans="1:32" x14ac:dyDescent="0.25">
      <c r="A223">
        <v>1.001439524753E-8</v>
      </c>
      <c r="B223">
        <v>0.189563516355094</v>
      </c>
      <c r="C223">
        <v>5.8999138538700403E-2</v>
      </c>
      <c r="D223">
        <v>0.29613891004832799</v>
      </c>
      <c r="E223">
        <v>0.20850315273832801</v>
      </c>
      <c r="F223">
        <v>0.25246081646372298</v>
      </c>
      <c r="G223">
        <v>0.24324804841257699</v>
      </c>
      <c r="H223">
        <v>0.160547429911824</v>
      </c>
      <c r="I223">
        <v>0.19439483147061401</v>
      </c>
      <c r="J223">
        <v>0.233950344995495</v>
      </c>
      <c r="L223">
        <v>1.00143952475275E-8</v>
      </c>
      <c r="M223">
        <v>0.18956351757081702</v>
      </c>
      <c r="N223">
        <v>2.1062621941299424E-2</v>
      </c>
      <c r="O223">
        <v>0.43103447652734511</v>
      </c>
      <c r="P223">
        <v>0.20850315273832801</v>
      </c>
      <c r="Q223">
        <v>0.25157490511054997</v>
      </c>
      <c r="R223">
        <v>0.10542558466389147</v>
      </c>
      <c r="S223">
        <v>0.16054742991182347</v>
      </c>
      <c r="T223">
        <v>0.19371267973128806</v>
      </c>
      <c r="U223">
        <v>3.0121605978658594E-2</v>
      </c>
      <c r="W223">
        <f t="shared" si="31"/>
        <v>2.4997398111352496E-21</v>
      </c>
      <c r="X223">
        <f t="shared" si="32"/>
        <v>-1.2157230222520354E-9</v>
      </c>
      <c r="Y223">
        <f t="shared" si="33"/>
        <v>3.7936516597400979E-2</v>
      </c>
      <c r="Z223">
        <f t="shared" si="34"/>
        <v>-0.13489556647901713</v>
      </c>
      <c r="AA223">
        <f t="shared" si="35"/>
        <v>0</v>
      </c>
      <c r="AB223">
        <f t="shared" si="36"/>
        <v>8.8591135317300784E-4</v>
      </c>
      <c r="AC223">
        <f t="shared" si="37"/>
        <v>0.13782246374868551</v>
      </c>
      <c r="AD223">
        <f t="shared" si="38"/>
        <v>5.2735593669694936E-16</v>
      </c>
      <c r="AE223">
        <f t="shared" si="39"/>
        <v>6.8215173932595352E-4</v>
      </c>
      <c r="AF223">
        <f t="shared" si="40"/>
        <v>0.2038287390168364</v>
      </c>
    </row>
    <row r="224" spans="1:32" x14ac:dyDescent="0.25">
      <c r="A224">
        <v>1.001439524753E-8</v>
      </c>
      <c r="B224">
        <v>0.189563516355094</v>
      </c>
      <c r="C224">
        <v>5.8999138538700403E-2</v>
      </c>
      <c r="D224">
        <v>0.29613891004832799</v>
      </c>
      <c r="E224">
        <v>0.20850315273832801</v>
      </c>
      <c r="F224">
        <v>0.25246081646372298</v>
      </c>
      <c r="G224">
        <v>0.24324804841257699</v>
      </c>
      <c r="H224">
        <v>0.160547429911824</v>
      </c>
      <c r="I224">
        <v>0.19439483147061401</v>
      </c>
      <c r="J224">
        <v>0.233950344995495</v>
      </c>
      <c r="L224">
        <v>1.00143952475275E-8</v>
      </c>
      <c r="M224">
        <v>0.18956351757081702</v>
      </c>
      <c r="N224">
        <v>2.1062621941299424E-2</v>
      </c>
      <c r="O224">
        <v>0.43103447652734511</v>
      </c>
      <c r="P224">
        <v>0.20850315273832801</v>
      </c>
      <c r="Q224">
        <v>0.25157490511054997</v>
      </c>
      <c r="R224">
        <v>0.10542558466389147</v>
      </c>
      <c r="S224">
        <v>0.16054742991182347</v>
      </c>
      <c r="T224">
        <v>0.19371267973128806</v>
      </c>
      <c r="U224">
        <v>3.0121605978658594E-2</v>
      </c>
      <c r="W224">
        <f t="shared" si="31"/>
        <v>2.4997398111352496E-21</v>
      </c>
      <c r="X224">
        <f t="shared" si="32"/>
        <v>-1.2157230222520354E-9</v>
      </c>
      <c r="Y224">
        <f t="shared" si="33"/>
        <v>3.7936516597400979E-2</v>
      </c>
      <c r="Z224">
        <f t="shared" si="34"/>
        <v>-0.13489556647901713</v>
      </c>
      <c r="AA224">
        <f t="shared" si="35"/>
        <v>0</v>
      </c>
      <c r="AB224">
        <f t="shared" si="36"/>
        <v>8.8591135317300784E-4</v>
      </c>
      <c r="AC224">
        <f t="shared" si="37"/>
        <v>0.13782246374868551</v>
      </c>
      <c r="AD224">
        <f t="shared" si="38"/>
        <v>5.2735593669694936E-16</v>
      </c>
      <c r="AE224">
        <f t="shared" si="39"/>
        <v>6.8215173932595352E-4</v>
      </c>
      <c r="AF224">
        <f t="shared" si="40"/>
        <v>0.2038287390168364</v>
      </c>
    </row>
    <row r="225" spans="1:32" x14ac:dyDescent="0.25">
      <c r="A225">
        <v>1.001439524753E-8</v>
      </c>
      <c r="B225">
        <v>0.189563516355094</v>
      </c>
      <c r="C225">
        <v>5.8999138538700403E-2</v>
      </c>
      <c r="D225">
        <v>0.29613891004832799</v>
      </c>
      <c r="E225">
        <v>0.20850315273832801</v>
      </c>
      <c r="F225">
        <v>0.25246081646372298</v>
      </c>
      <c r="G225">
        <v>0.24324804841257699</v>
      </c>
      <c r="H225">
        <v>0.160547429911824</v>
      </c>
      <c r="I225">
        <v>0.19439483147061401</v>
      </c>
      <c r="J225">
        <v>0.233950344995495</v>
      </c>
      <c r="L225">
        <v>1.00143952475275E-8</v>
      </c>
      <c r="M225">
        <v>0.18956351757081702</v>
      </c>
      <c r="N225">
        <v>2.1062621941299424E-2</v>
      </c>
      <c r="O225">
        <v>0.43103447652734511</v>
      </c>
      <c r="P225">
        <v>0.20850315273832801</v>
      </c>
      <c r="Q225">
        <v>0.25157490511054997</v>
      </c>
      <c r="R225">
        <v>0.10542558466389147</v>
      </c>
      <c r="S225">
        <v>0.16054742991182347</v>
      </c>
      <c r="T225">
        <v>0.19371267973128806</v>
      </c>
      <c r="U225">
        <v>3.0121605978658594E-2</v>
      </c>
      <c r="W225">
        <f t="shared" si="31"/>
        <v>2.4997398111352496E-21</v>
      </c>
      <c r="X225">
        <f t="shared" si="32"/>
        <v>-1.2157230222520354E-9</v>
      </c>
      <c r="Y225">
        <f t="shared" si="33"/>
        <v>3.7936516597400979E-2</v>
      </c>
      <c r="Z225">
        <f t="shared" si="34"/>
        <v>-0.13489556647901713</v>
      </c>
      <c r="AA225">
        <f t="shared" si="35"/>
        <v>0</v>
      </c>
      <c r="AB225">
        <f t="shared" si="36"/>
        <v>8.8591135317300784E-4</v>
      </c>
      <c r="AC225">
        <f t="shared" si="37"/>
        <v>0.13782246374868551</v>
      </c>
      <c r="AD225">
        <f t="shared" si="38"/>
        <v>5.2735593669694936E-16</v>
      </c>
      <c r="AE225">
        <f t="shared" si="39"/>
        <v>6.8215173932595352E-4</v>
      </c>
      <c r="AF225">
        <f t="shared" si="40"/>
        <v>0.2038287390168364</v>
      </c>
    </row>
    <row r="226" spans="1:32" x14ac:dyDescent="0.25">
      <c r="A226">
        <v>1.001439524753E-8</v>
      </c>
      <c r="B226">
        <v>0.189563516355094</v>
      </c>
      <c r="C226">
        <v>5.8999138538700403E-2</v>
      </c>
      <c r="D226">
        <v>0.29613891004832799</v>
      </c>
      <c r="E226">
        <v>0.20850315273832801</v>
      </c>
      <c r="F226">
        <v>0.25246081646372298</v>
      </c>
      <c r="G226">
        <v>0.24324804841257699</v>
      </c>
      <c r="H226">
        <v>0.160547429911824</v>
      </c>
      <c r="I226">
        <v>0.19439483147061401</v>
      </c>
      <c r="J226">
        <v>0.233950344995495</v>
      </c>
      <c r="L226">
        <v>1.00143952475275E-8</v>
      </c>
      <c r="M226">
        <v>0.18956351757081702</v>
      </c>
      <c r="N226">
        <v>2.1062621941299424E-2</v>
      </c>
      <c r="O226">
        <v>0.43103447652734511</v>
      </c>
      <c r="P226">
        <v>0.20850315273832801</v>
      </c>
      <c r="Q226">
        <v>0.25157490511054997</v>
      </c>
      <c r="R226">
        <v>0.10542558466389147</v>
      </c>
      <c r="S226">
        <v>0.16054742991182347</v>
      </c>
      <c r="T226">
        <v>0.19371267973128806</v>
      </c>
      <c r="U226">
        <v>3.0121605978658594E-2</v>
      </c>
      <c r="W226">
        <f t="shared" si="31"/>
        <v>2.4997398111352496E-21</v>
      </c>
      <c r="X226">
        <f t="shared" si="32"/>
        <v>-1.2157230222520354E-9</v>
      </c>
      <c r="Y226">
        <f t="shared" si="33"/>
        <v>3.7936516597400979E-2</v>
      </c>
      <c r="Z226">
        <f t="shared" si="34"/>
        <v>-0.13489556647901713</v>
      </c>
      <c r="AA226">
        <f t="shared" si="35"/>
        <v>0</v>
      </c>
      <c r="AB226">
        <f t="shared" si="36"/>
        <v>8.8591135317300784E-4</v>
      </c>
      <c r="AC226">
        <f t="shared" si="37"/>
        <v>0.13782246374868551</v>
      </c>
      <c r="AD226">
        <f t="shared" si="38"/>
        <v>5.2735593669694936E-16</v>
      </c>
      <c r="AE226">
        <f t="shared" si="39"/>
        <v>6.8215173932595352E-4</v>
      </c>
      <c r="AF226">
        <f t="shared" si="40"/>
        <v>0.2038287390168364</v>
      </c>
    </row>
    <row r="227" spans="1:32" x14ac:dyDescent="0.25">
      <c r="A227">
        <v>1.001439524753E-8</v>
      </c>
      <c r="B227">
        <v>0.189563516355094</v>
      </c>
      <c r="C227">
        <v>5.8999138538700403E-2</v>
      </c>
      <c r="D227">
        <v>0.29613891004832799</v>
      </c>
      <c r="E227">
        <v>0.20850315273832801</v>
      </c>
      <c r="F227">
        <v>0.25246081646372298</v>
      </c>
      <c r="G227">
        <v>0.13690698913444799</v>
      </c>
      <c r="H227">
        <v>0.160547429911824</v>
      </c>
      <c r="I227">
        <v>0.19439483147061401</v>
      </c>
      <c r="J227">
        <v>1.4578777570250001E-8</v>
      </c>
      <c r="L227">
        <v>1.00143952475275E-8</v>
      </c>
      <c r="M227">
        <v>0.18956351757081702</v>
      </c>
      <c r="N227">
        <v>2.1062621941299424E-2</v>
      </c>
      <c r="O227">
        <v>0.43103447652734511</v>
      </c>
      <c r="P227">
        <v>0.20850315273832801</v>
      </c>
      <c r="Q227">
        <v>0.25157490511054997</v>
      </c>
      <c r="R227">
        <v>0.10542558466389147</v>
      </c>
      <c r="S227">
        <v>0.16054742991182347</v>
      </c>
      <c r="T227">
        <v>0.19371267973128806</v>
      </c>
      <c r="U227">
        <v>3.0121605978658594E-2</v>
      </c>
      <c r="W227">
        <f t="shared" si="31"/>
        <v>2.4997398111352496E-21</v>
      </c>
      <c r="X227">
        <f t="shared" si="32"/>
        <v>-1.2157230222520354E-9</v>
      </c>
      <c r="Y227">
        <f t="shared" si="33"/>
        <v>3.7936516597400979E-2</v>
      </c>
      <c r="Z227">
        <f t="shared" si="34"/>
        <v>-0.13489556647901713</v>
      </c>
      <c r="AA227">
        <f t="shared" si="35"/>
        <v>0</v>
      </c>
      <c r="AB227">
        <f t="shared" si="36"/>
        <v>8.8591135317300784E-4</v>
      </c>
      <c r="AC227">
        <f t="shared" si="37"/>
        <v>3.1481404470556515E-2</v>
      </c>
      <c r="AD227">
        <f t="shared" si="38"/>
        <v>5.2735593669694936E-16</v>
      </c>
      <c r="AE227">
        <f t="shared" si="39"/>
        <v>6.8215173932595352E-4</v>
      </c>
      <c r="AF227">
        <f t="shared" si="40"/>
        <v>-3.0121591399881024E-2</v>
      </c>
    </row>
    <row r="228" spans="1:32" x14ac:dyDescent="0.25">
      <c r="A228">
        <v>1.001439524753E-8</v>
      </c>
      <c r="B228">
        <v>0.189563516355094</v>
      </c>
      <c r="C228">
        <v>5.8999138538700403E-2</v>
      </c>
      <c r="D228">
        <v>0.29613891004832799</v>
      </c>
      <c r="E228">
        <v>0.20850315273832801</v>
      </c>
      <c r="F228">
        <v>1.210824935489E-8</v>
      </c>
      <c r="G228">
        <v>0.13690698913444799</v>
      </c>
      <c r="H228">
        <v>0.160547429911824</v>
      </c>
      <c r="I228">
        <v>1.2112882975509999E-8</v>
      </c>
      <c r="J228">
        <v>1.4578777570250001E-8</v>
      </c>
      <c r="L228">
        <v>1.00143952475275E-8</v>
      </c>
      <c r="M228">
        <v>0.18956351757081702</v>
      </c>
      <c r="N228">
        <v>2.1062621941299424E-2</v>
      </c>
      <c r="O228">
        <v>0.43103447652734511</v>
      </c>
      <c r="P228">
        <v>0.20850315273832801</v>
      </c>
      <c r="Q228">
        <v>0.25157490511054997</v>
      </c>
      <c r="R228">
        <v>1.4470721297646645E-8</v>
      </c>
      <c r="S228">
        <v>0.16054742991182347</v>
      </c>
      <c r="T228">
        <v>0.19371267973128806</v>
      </c>
      <c r="U228">
        <v>1.448000306193047E-8</v>
      </c>
      <c r="W228">
        <f t="shared" si="31"/>
        <v>2.4997398111352496E-21</v>
      </c>
      <c r="X228">
        <f t="shared" si="32"/>
        <v>-1.2157230222520354E-9</v>
      </c>
      <c r="Y228">
        <f t="shared" si="33"/>
        <v>3.7936516597400979E-2</v>
      </c>
      <c r="Z228">
        <f t="shared" si="34"/>
        <v>-0.13489556647901713</v>
      </c>
      <c r="AA228">
        <f t="shared" si="35"/>
        <v>0</v>
      </c>
      <c r="AB228">
        <f t="shared" si="36"/>
        <v>-0.25157489300230063</v>
      </c>
      <c r="AC228">
        <f t="shared" si="37"/>
        <v>0.1369069746637267</v>
      </c>
      <c r="AD228">
        <f t="shared" si="38"/>
        <v>5.2735593669694936E-16</v>
      </c>
      <c r="AE228">
        <f t="shared" si="39"/>
        <v>-0.19371266761840508</v>
      </c>
      <c r="AF228">
        <f t="shared" si="40"/>
        <v>9.8774508319530154E-11</v>
      </c>
    </row>
    <row r="229" spans="1:32" x14ac:dyDescent="0.25">
      <c r="A229">
        <v>1.001439524753E-8</v>
      </c>
      <c r="B229">
        <v>0.189563516355094</v>
      </c>
      <c r="C229">
        <v>5.8999138538700403E-2</v>
      </c>
      <c r="D229">
        <v>0.29613891004832799</v>
      </c>
      <c r="E229">
        <v>0.20850315273832801</v>
      </c>
      <c r="F229">
        <v>1.210824935489E-8</v>
      </c>
      <c r="G229">
        <v>0.13690698913444799</v>
      </c>
      <c r="H229">
        <v>0.160547429911824</v>
      </c>
      <c r="I229">
        <v>1.2112882975509999E-8</v>
      </c>
      <c r="J229">
        <v>1.4578777570250001E-8</v>
      </c>
      <c r="L229">
        <v>1.00143952475275E-8</v>
      </c>
      <c r="M229">
        <v>0.18956351756906947</v>
      </c>
      <c r="N229">
        <v>2.1062621941299424E-2</v>
      </c>
      <c r="O229">
        <v>0.43103447652734511</v>
      </c>
      <c r="P229">
        <v>0.20850315273832801</v>
      </c>
      <c r="Q229">
        <v>1.2065760244224201E-8</v>
      </c>
      <c r="R229">
        <v>1.4470721297646645E-8</v>
      </c>
      <c r="S229">
        <v>0.16054742991182347</v>
      </c>
      <c r="T229">
        <v>1.208278060247112E-8</v>
      </c>
      <c r="U229">
        <v>1.448000306193047E-8</v>
      </c>
      <c r="W229">
        <f t="shared" si="31"/>
        <v>2.4997398111352496E-21</v>
      </c>
      <c r="X229">
        <f t="shared" si="32"/>
        <v>-1.2139754757001242E-9</v>
      </c>
      <c r="Y229">
        <f t="shared" si="33"/>
        <v>3.7936516597400979E-2</v>
      </c>
      <c r="Z229">
        <f t="shared" si="34"/>
        <v>-0.13489556647901713</v>
      </c>
      <c r="AA229">
        <f t="shared" si="35"/>
        <v>0</v>
      </c>
      <c r="AB229">
        <f t="shared" si="36"/>
        <v>4.2489110665799216E-11</v>
      </c>
      <c r="AC229">
        <f t="shared" si="37"/>
        <v>0.1369069746637267</v>
      </c>
      <c r="AD229">
        <f t="shared" si="38"/>
        <v>5.2735593669694936E-16</v>
      </c>
      <c r="AE229">
        <f t="shared" si="39"/>
        <v>3.0102373038878909E-11</v>
      </c>
      <c r="AF229">
        <f t="shared" si="40"/>
        <v>9.8774508319530154E-11</v>
      </c>
    </row>
    <row r="230" spans="1:32" x14ac:dyDescent="0.25">
      <c r="A230">
        <v>1.001439524753E-8</v>
      </c>
      <c r="B230">
        <v>0.189563516355094</v>
      </c>
      <c r="C230">
        <v>5.8999138538700403E-2</v>
      </c>
      <c r="D230">
        <v>0.29613891004832799</v>
      </c>
      <c r="E230">
        <v>0.20850315273832801</v>
      </c>
      <c r="F230">
        <v>0.25246081646372298</v>
      </c>
      <c r="G230">
        <v>0.24324804841257699</v>
      </c>
      <c r="H230">
        <v>0.160547429911824</v>
      </c>
      <c r="I230">
        <v>0.19439483147061401</v>
      </c>
      <c r="J230">
        <v>0.233950344995495</v>
      </c>
      <c r="L230">
        <v>1.00143952475275E-8</v>
      </c>
      <c r="M230">
        <v>0.18956351757081702</v>
      </c>
      <c r="N230">
        <v>2.1062621941299424E-2</v>
      </c>
      <c r="O230">
        <v>0.43103447652734511</v>
      </c>
      <c r="P230">
        <v>0.20850315273832801</v>
      </c>
      <c r="Q230">
        <v>0.25157490511054997</v>
      </c>
      <c r="R230">
        <v>0.10542558466389147</v>
      </c>
      <c r="S230">
        <v>0.16054742991182347</v>
      </c>
      <c r="T230">
        <v>0.19371267973128806</v>
      </c>
      <c r="U230">
        <v>3.0121605978658594E-2</v>
      </c>
      <c r="W230">
        <f t="shared" si="31"/>
        <v>2.4997398111352496E-21</v>
      </c>
      <c r="X230">
        <f t="shared" si="32"/>
        <v>-1.2157230222520354E-9</v>
      </c>
      <c r="Y230">
        <f t="shared" si="33"/>
        <v>3.7936516597400979E-2</v>
      </c>
      <c r="Z230">
        <f t="shared" si="34"/>
        <v>-0.13489556647901713</v>
      </c>
      <c r="AA230">
        <f t="shared" si="35"/>
        <v>0</v>
      </c>
      <c r="AB230">
        <f t="shared" si="36"/>
        <v>8.8591135317300784E-4</v>
      </c>
      <c r="AC230">
        <f t="shared" si="37"/>
        <v>0.13782246374868551</v>
      </c>
      <c r="AD230">
        <f t="shared" si="38"/>
        <v>5.2735593669694936E-16</v>
      </c>
      <c r="AE230">
        <f t="shared" si="39"/>
        <v>6.8215173932595352E-4</v>
      </c>
      <c r="AF230">
        <f t="shared" si="40"/>
        <v>0.2038287390168364</v>
      </c>
    </row>
    <row r="231" spans="1:32" x14ac:dyDescent="0.25">
      <c r="A231">
        <v>1.001439524753E-8</v>
      </c>
      <c r="B231">
        <v>0.189563516355094</v>
      </c>
      <c r="C231">
        <v>5.8999138538700403E-2</v>
      </c>
      <c r="D231">
        <v>0.29613891004832799</v>
      </c>
      <c r="E231">
        <v>0.20850315273832801</v>
      </c>
      <c r="F231">
        <v>0.25246081646372298</v>
      </c>
      <c r="G231">
        <v>0.24324804841257699</v>
      </c>
      <c r="H231">
        <v>0.160547429911824</v>
      </c>
      <c r="I231">
        <v>0.19439483147061401</v>
      </c>
      <c r="J231">
        <v>0.233950344995495</v>
      </c>
      <c r="L231">
        <v>1.00143952475275E-8</v>
      </c>
      <c r="M231">
        <v>0.18956351757081702</v>
      </c>
      <c r="N231">
        <v>2.1062621941299424E-2</v>
      </c>
      <c r="O231">
        <v>0.43103447652734511</v>
      </c>
      <c r="P231">
        <v>0.20850315273832801</v>
      </c>
      <c r="Q231">
        <v>0.25157490511054997</v>
      </c>
      <c r="R231">
        <v>0.10542558466389147</v>
      </c>
      <c r="S231">
        <v>0.16054742991182347</v>
      </c>
      <c r="T231">
        <v>0.19371267973128806</v>
      </c>
      <c r="U231">
        <v>3.0121605978658594E-2</v>
      </c>
      <c r="W231">
        <f t="shared" si="31"/>
        <v>2.4997398111352496E-21</v>
      </c>
      <c r="X231">
        <f t="shared" si="32"/>
        <v>-1.2157230222520354E-9</v>
      </c>
      <c r="Y231">
        <f t="shared" si="33"/>
        <v>3.7936516597400979E-2</v>
      </c>
      <c r="Z231">
        <f t="shared" si="34"/>
        <v>-0.13489556647901713</v>
      </c>
      <c r="AA231">
        <f t="shared" si="35"/>
        <v>0</v>
      </c>
      <c r="AB231">
        <f t="shared" si="36"/>
        <v>8.8591135317300784E-4</v>
      </c>
      <c r="AC231">
        <f t="shared" si="37"/>
        <v>0.13782246374868551</v>
      </c>
      <c r="AD231">
        <f t="shared" si="38"/>
        <v>5.2735593669694936E-16</v>
      </c>
      <c r="AE231">
        <f t="shared" si="39"/>
        <v>6.8215173932595352E-4</v>
      </c>
      <c r="AF231">
        <f t="shared" si="40"/>
        <v>0.2038287390168364</v>
      </c>
    </row>
    <row r="232" spans="1:32" x14ac:dyDescent="0.25">
      <c r="A232">
        <v>1.001439524753E-8</v>
      </c>
      <c r="B232">
        <v>0.189563516355094</v>
      </c>
      <c r="C232">
        <v>5.8999138538700403E-2</v>
      </c>
      <c r="D232">
        <v>0.29613891004832799</v>
      </c>
      <c r="E232">
        <v>0.20850315273832801</v>
      </c>
      <c r="F232">
        <v>0.25246081646372298</v>
      </c>
      <c r="G232">
        <v>0.24324804841257699</v>
      </c>
      <c r="H232">
        <v>0.160547429911824</v>
      </c>
      <c r="I232">
        <v>0.19439483147061401</v>
      </c>
      <c r="J232">
        <v>0.233950344995495</v>
      </c>
      <c r="L232">
        <v>1.00143952475275E-8</v>
      </c>
      <c r="M232">
        <v>0.18956351757081702</v>
      </c>
      <c r="N232">
        <v>2.1062621941299424E-2</v>
      </c>
      <c r="O232">
        <v>0.43103447652734511</v>
      </c>
      <c r="P232">
        <v>0.20850315273832801</v>
      </c>
      <c r="Q232">
        <v>0.25157490511054997</v>
      </c>
      <c r="R232">
        <v>0.10542558466389147</v>
      </c>
      <c r="S232">
        <v>0.16054742991182347</v>
      </c>
      <c r="T232">
        <v>0.19371267973128806</v>
      </c>
      <c r="U232">
        <v>3.0121605978658594E-2</v>
      </c>
      <c r="W232">
        <f t="shared" si="31"/>
        <v>2.4997398111352496E-21</v>
      </c>
      <c r="X232">
        <f t="shared" si="32"/>
        <v>-1.2157230222520354E-9</v>
      </c>
      <c r="Y232">
        <f t="shared" si="33"/>
        <v>3.7936516597400979E-2</v>
      </c>
      <c r="Z232">
        <f t="shared" si="34"/>
        <v>-0.13489556647901713</v>
      </c>
      <c r="AA232">
        <f t="shared" si="35"/>
        <v>0</v>
      </c>
      <c r="AB232">
        <f t="shared" si="36"/>
        <v>8.8591135317300784E-4</v>
      </c>
      <c r="AC232">
        <f t="shared" si="37"/>
        <v>0.13782246374868551</v>
      </c>
      <c r="AD232">
        <f t="shared" si="38"/>
        <v>5.2735593669694936E-16</v>
      </c>
      <c r="AE232">
        <f t="shared" si="39"/>
        <v>6.8215173932595352E-4</v>
      </c>
      <c r="AF232">
        <f t="shared" si="40"/>
        <v>0.2038287390168364</v>
      </c>
    </row>
    <row r="233" spans="1:32" x14ac:dyDescent="0.25">
      <c r="A233">
        <v>1.001439524753E-8</v>
      </c>
      <c r="B233">
        <v>0.189563516355094</v>
      </c>
      <c r="C233">
        <v>5.8999138538700403E-2</v>
      </c>
      <c r="D233">
        <v>0.29613891004832799</v>
      </c>
      <c r="E233">
        <v>0.20850315273832801</v>
      </c>
      <c r="F233">
        <v>0.25246081646372298</v>
      </c>
      <c r="G233">
        <v>0.24324804841257699</v>
      </c>
      <c r="H233">
        <v>0.160547429911824</v>
      </c>
      <c r="I233">
        <v>0.19439483147061401</v>
      </c>
      <c r="J233">
        <v>0.233950344995495</v>
      </c>
      <c r="L233">
        <v>1.00143952475275E-8</v>
      </c>
      <c r="M233">
        <v>0.18956351757081702</v>
      </c>
      <c r="N233">
        <v>2.1062621941299424E-2</v>
      </c>
      <c r="O233">
        <v>0.43103447652734511</v>
      </c>
      <c r="P233">
        <v>0.20850315273832801</v>
      </c>
      <c r="Q233">
        <v>0.25157490511054997</v>
      </c>
      <c r="R233">
        <v>0.10542558466389147</v>
      </c>
      <c r="S233">
        <v>0.16054742991182347</v>
      </c>
      <c r="T233">
        <v>0.19371267973128806</v>
      </c>
      <c r="U233">
        <v>3.0121605978658594E-2</v>
      </c>
      <c r="W233">
        <f t="shared" si="31"/>
        <v>2.4997398111352496E-21</v>
      </c>
      <c r="X233">
        <f t="shared" si="32"/>
        <v>-1.2157230222520354E-9</v>
      </c>
      <c r="Y233">
        <f t="shared" si="33"/>
        <v>3.7936516597400979E-2</v>
      </c>
      <c r="Z233">
        <f t="shared" si="34"/>
        <v>-0.13489556647901713</v>
      </c>
      <c r="AA233">
        <f t="shared" si="35"/>
        <v>0</v>
      </c>
      <c r="AB233">
        <f t="shared" si="36"/>
        <v>8.8591135317300784E-4</v>
      </c>
      <c r="AC233">
        <f t="shared" si="37"/>
        <v>0.13782246374868551</v>
      </c>
      <c r="AD233">
        <f t="shared" si="38"/>
        <v>5.2735593669694936E-16</v>
      </c>
      <c r="AE233">
        <f t="shared" si="39"/>
        <v>6.8215173932595352E-4</v>
      </c>
      <c r="AF233">
        <f t="shared" si="40"/>
        <v>0.2038287390168364</v>
      </c>
    </row>
    <row r="234" spans="1:32" x14ac:dyDescent="0.25">
      <c r="A234">
        <v>1.001439524753E-8</v>
      </c>
      <c r="B234">
        <v>0.189563516355094</v>
      </c>
      <c r="C234">
        <v>5.8999138538700403E-2</v>
      </c>
      <c r="D234">
        <v>0.29613891004832799</v>
      </c>
      <c r="E234">
        <v>0.20850315273832801</v>
      </c>
      <c r="F234">
        <v>0.25246081646372298</v>
      </c>
      <c r="G234">
        <v>0.13690698913444799</v>
      </c>
      <c r="H234">
        <v>0.160547429911824</v>
      </c>
      <c r="I234">
        <v>0.19439483147061401</v>
      </c>
      <c r="J234">
        <v>1.4578777570250001E-8</v>
      </c>
      <c r="L234">
        <v>1.00143952475275E-8</v>
      </c>
      <c r="M234">
        <v>0.18956351757081702</v>
      </c>
      <c r="N234">
        <v>2.1062621941299424E-2</v>
      </c>
      <c r="O234">
        <v>0.43103447652734511</v>
      </c>
      <c r="P234">
        <v>0.20850315273832801</v>
      </c>
      <c r="Q234">
        <v>0.25157490511054997</v>
      </c>
      <c r="R234">
        <v>0.10542558466389147</v>
      </c>
      <c r="S234">
        <v>0.16054742991182347</v>
      </c>
      <c r="T234">
        <v>0.19371267973128806</v>
      </c>
      <c r="U234">
        <v>3.0121605978658594E-2</v>
      </c>
      <c r="W234">
        <f t="shared" si="31"/>
        <v>2.4997398111352496E-21</v>
      </c>
      <c r="X234">
        <f t="shared" si="32"/>
        <v>-1.2157230222520354E-9</v>
      </c>
      <c r="Y234">
        <f t="shared" si="33"/>
        <v>3.7936516597400979E-2</v>
      </c>
      <c r="Z234">
        <f t="shared" si="34"/>
        <v>-0.13489556647901713</v>
      </c>
      <c r="AA234">
        <f t="shared" si="35"/>
        <v>0</v>
      </c>
      <c r="AB234">
        <f t="shared" si="36"/>
        <v>8.8591135317300784E-4</v>
      </c>
      <c r="AC234">
        <f t="shared" si="37"/>
        <v>3.1481404470556515E-2</v>
      </c>
      <c r="AD234">
        <f t="shared" si="38"/>
        <v>5.2735593669694936E-16</v>
      </c>
      <c r="AE234">
        <f t="shared" si="39"/>
        <v>6.8215173932595352E-4</v>
      </c>
      <c r="AF234">
        <f t="shared" si="40"/>
        <v>-3.0121591399881024E-2</v>
      </c>
    </row>
    <row r="235" spans="1:32" x14ac:dyDescent="0.25">
      <c r="A235">
        <v>1.001439524753E-8</v>
      </c>
      <c r="B235">
        <v>0.189563516355094</v>
      </c>
      <c r="C235">
        <v>5.8999138538700403E-2</v>
      </c>
      <c r="D235">
        <v>0.29613891004832799</v>
      </c>
      <c r="E235">
        <v>0.20850315273832801</v>
      </c>
      <c r="F235">
        <v>1.210824935489E-8</v>
      </c>
      <c r="G235">
        <v>0.13690698913444799</v>
      </c>
      <c r="H235">
        <v>0.160547429911824</v>
      </c>
      <c r="I235">
        <v>1.2112882975509999E-8</v>
      </c>
      <c r="J235">
        <v>1.4578777570250001E-8</v>
      </c>
      <c r="L235">
        <v>1.00143952475275E-8</v>
      </c>
      <c r="M235">
        <v>0.18956351757081702</v>
      </c>
      <c r="N235">
        <v>2.1062621941299424E-2</v>
      </c>
      <c r="O235">
        <v>0.43103447652734511</v>
      </c>
      <c r="P235">
        <v>0.20850315273832801</v>
      </c>
      <c r="Q235">
        <v>0.25157490511054997</v>
      </c>
      <c r="R235">
        <v>1.4470721297646645E-8</v>
      </c>
      <c r="S235">
        <v>0.16054742991182347</v>
      </c>
      <c r="T235">
        <v>0.19371267973128806</v>
      </c>
      <c r="U235">
        <v>1.448000306193047E-8</v>
      </c>
      <c r="W235">
        <f t="shared" si="31"/>
        <v>2.4997398111352496E-21</v>
      </c>
      <c r="X235">
        <f t="shared" si="32"/>
        <v>-1.2157230222520354E-9</v>
      </c>
      <c r="Y235">
        <f t="shared" si="33"/>
        <v>3.7936516597400979E-2</v>
      </c>
      <c r="Z235">
        <f t="shared" si="34"/>
        <v>-0.13489556647901713</v>
      </c>
      <c r="AA235">
        <f t="shared" si="35"/>
        <v>0</v>
      </c>
      <c r="AB235">
        <f t="shared" si="36"/>
        <v>-0.25157489300230063</v>
      </c>
      <c r="AC235">
        <f t="shared" si="37"/>
        <v>0.1369069746637267</v>
      </c>
      <c r="AD235">
        <f t="shared" si="38"/>
        <v>5.2735593669694936E-16</v>
      </c>
      <c r="AE235">
        <f t="shared" si="39"/>
        <v>-0.19371266761840508</v>
      </c>
      <c r="AF235">
        <f t="shared" si="40"/>
        <v>9.8774508319530154E-11</v>
      </c>
    </row>
    <row r="236" spans="1:32" x14ac:dyDescent="0.25">
      <c r="A236">
        <v>1.001439524753E-8</v>
      </c>
      <c r="B236">
        <v>0.189563516355094</v>
      </c>
      <c r="C236">
        <v>5.8999138538700403E-2</v>
      </c>
      <c r="D236">
        <v>0.29613891004832799</v>
      </c>
      <c r="E236">
        <v>0.20850315273832801</v>
      </c>
      <c r="F236">
        <v>0.25246081646372298</v>
      </c>
      <c r="G236">
        <v>0.24324804841257699</v>
      </c>
      <c r="H236">
        <v>0.160547429911824</v>
      </c>
      <c r="I236">
        <v>0.19439483147061401</v>
      </c>
      <c r="J236">
        <v>0.233950344995495</v>
      </c>
      <c r="L236">
        <v>1.00143952475275E-8</v>
      </c>
      <c r="M236">
        <v>0.18956351756906947</v>
      </c>
      <c r="N236">
        <v>2.1062621941299424E-2</v>
      </c>
      <c r="O236">
        <v>0.43103447652734511</v>
      </c>
      <c r="P236">
        <v>0.20850315273832801</v>
      </c>
      <c r="Q236">
        <v>1.2065760244224201E-8</v>
      </c>
      <c r="R236">
        <v>1.4470721297646645E-8</v>
      </c>
      <c r="S236">
        <v>0.16054742991182347</v>
      </c>
      <c r="T236">
        <v>1.208278060247112E-8</v>
      </c>
      <c r="U236">
        <v>1.448000306193047E-8</v>
      </c>
      <c r="W236">
        <f t="shared" si="31"/>
        <v>2.4997398111352496E-21</v>
      </c>
      <c r="X236">
        <f t="shared" si="32"/>
        <v>-1.2139754757001242E-9</v>
      </c>
      <c r="Y236">
        <f t="shared" si="33"/>
        <v>3.7936516597400979E-2</v>
      </c>
      <c r="Z236">
        <f t="shared" si="34"/>
        <v>-0.13489556647901713</v>
      </c>
      <c r="AA236">
        <f t="shared" si="35"/>
        <v>0</v>
      </c>
      <c r="AB236">
        <f t="shared" si="36"/>
        <v>0.25246080439796276</v>
      </c>
      <c r="AC236">
        <f t="shared" si="37"/>
        <v>0.24324803394185571</v>
      </c>
      <c r="AD236">
        <f t="shared" si="38"/>
        <v>5.2735593669694936E-16</v>
      </c>
      <c r="AE236">
        <f t="shared" si="39"/>
        <v>0.1943948193878334</v>
      </c>
      <c r="AF236">
        <f t="shared" si="40"/>
        <v>0.23395033051549194</v>
      </c>
    </row>
    <row r="237" spans="1:32" x14ac:dyDescent="0.25">
      <c r="A237">
        <v>1.001439524753E-8</v>
      </c>
      <c r="B237">
        <v>0.189563516355094</v>
      </c>
      <c r="C237">
        <v>5.8999138538700403E-2</v>
      </c>
      <c r="D237">
        <v>0.29613891004832799</v>
      </c>
      <c r="E237">
        <v>0.20850315273832801</v>
      </c>
      <c r="F237">
        <v>0.25246081646372298</v>
      </c>
      <c r="G237">
        <v>0.24324804841257699</v>
      </c>
      <c r="H237">
        <v>0.160547429911824</v>
      </c>
      <c r="I237">
        <v>0.19439483147061401</v>
      </c>
      <c r="J237">
        <v>0.233950344995495</v>
      </c>
      <c r="L237">
        <v>1.00143952475275E-8</v>
      </c>
      <c r="M237">
        <v>0.18956351757081702</v>
      </c>
      <c r="N237">
        <v>2.1062621941299424E-2</v>
      </c>
      <c r="O237">
        <v>0.43103447652734511</v>
      </c>
      <c r="P237">
        <v>0.20850315273832801</v>
      </c>
      <c r="Q237">
        <v>0.25157490511054997</v>
      </c>
      <c r="R237">
        <v>0.10542558466389147</v>
      </c>
      <c r="S237">
        <v>0.16054742991182347</v>
      </c>
      <c r="T237">
        <v>0.19371267973128806</v>
      </c>
      <c r="U237">
        <v>3.0121605978658594E-2</v>
      </c>
      <c r="W237">
        <f t="shared" si="31"/>
        <v>2.4997398111352496E-21</v>
      </c>
      <c r="X237">
        <f t="shared" si="32"/>
        <v>-1.2157230222520354E-9</v>
      </c>
      <c r="Y237">
        <f t="shared" si="33"/>
        <v>3.7936516597400979E-2</v>
      </c>
      <c r="Z237">
        <f t="shared" si="34"/>
        <v>-0.13489556647901713</v>
      </c>
      <c r="AA237">
        <f t="shared" si="35"/>
        <v>0</v>
      </c>
      <c r="AB237">
        <f t="shared" si="36"/>
        <v>8.8591135317300784E-4</v>
      </c>
      <c r="AC237">
        <f t="shared" si="37"/>
        <v>0.13782246374868551</v>
      </c>
      <c r="AD237">
        <f t="shared" si="38"/>
        <v>5.2735593669694936E-16</v>
      </c>
      <c r="AE237">
        <f t="shared" si="39"/>
        <v>6.8215173932595352E-4</v>
      </c>
      <c r="AF237">
        <f t="shared" si="40"/>
        <v>0.2038287390168364</v>
      </c>
    </row>
    <row r="238" spans="1:32" x14ac:dyDescent="0.25">
      <c r="A238">
        <v>1.001439524753E-8</v>
      </c>
      <c r="B238">
        <v>0.189563516355094</v>
      </c>
      <c r="C238">
        <v>5.8999138538700403E-2</v>
      </c>
      <c r="D238">
        <v>0.29613891004832799</v>
      </c>
      <c r="E238">
        <v>0.20850315273832801</v>
      </c>
      <c r="F238">
        <v>0.25246081646372298</v>
      </c>
      <c r="G238">
        <v>0.24324804841257699</v>
      </c>
      <c r="H238">
        <v>0.160547429911824</v>
      </c>
      <c r="I238">
        <v>0.19439483147061401</v>
      </c>
      <c r="J238">
        <v>0.233950344995495</v>
      </c>
      <c r="L238">
        <v>1.00143952475275E-8</v>
      </c>
      <c r="M238">
        <v>0.18956351757081702</v>
      </c>
      <c r="N238">
        <v>2.1062621941299424E-2</v>
      </c>
      <c r="O238">
        <v>0.43103447652734511</v>
      </c>
      <c r="P238">
        <v>0.20850315273832801</v>
      </c>
      <c r="Q238">
        <v>0.25157490511054997</v>
      </c>
      <c r="R238">
        <v>0.10542558466389147</v>
      </c>
      <c r="S238">
        <v>0.16054742991182347</v>
      </c>
      <c r="T238">
        <v>0.19371267973128806</v>
      </c>
      <c r="U238">
        <v>3.0121605978658594E-2</v>
      </c>
      <c r="W238">
        <f t="shared" si="31"/>
        <v>2.4997398111352496E-21</v>
      </c>
      <c r="X238">
        <f t="shared" si="32"/>
        <v>-1.2157230222520354E-9</v>
      </c>
      <c r="Y238">
        <f t="shared" si="33"/>
        <v>3.7936516597400979E-2</v>
      </c>
      <c r="Z238">
        <f t="shared" si="34"/>
        <v>-0.13489556647901713</v>
      </c>
      <c r="AA238">
        <f t="shared" si="35"/>
        <v>0</v>
      </c>
      <c r="AB238">
        <f t="shared" si="36"/>
        <v>8.8591135317300784E-4</v>
      </c>
      <c r="AC238">
        <f t="shared" si="37"/>
        <v>0.13782246374868551</v>
      </c>
      <c r="AD238">
        <f t="shared" si="38"/>
        <v>5.2735593669694936E-16</v>
      </c>
      <c r="AE238">
        <f t="shared" si="39"/>
        <v>6.8215173932595352E-4</v>
      </c>
      <c r="AF238">
        <f t="shared" si="40"/>
        <v>0.2038287390168364</v>
      </c>
    </row>
    <row r="239" spans="1:32" x14ac:dyDescent="0.25">
      <c r="A239">
        <v>1.001439524753E-8</v>
      </c>
      <c r="B239">
        <v>0.189563516355094</v>
      </c>
      <c r="C239">
        <v>5.8999138538700403E-2</v>
      </c>
      <c r="D239">
        <v>0.29613891004832799</v>
      </c>
      <c r="E239">
        <v>0.20850315273832801</v>
      </c>
      <c r="F239">
        <v>0.25246081646372298</v>
      </c>
      <c r="G239">
        <v>0.24324804841257699</v>
      </c>
      <c r="H239">
        <v>0.160547429911824</v>
      </c>
      <c r="I239">
        <v>0.19439483147061401</v>
      </c>
      <c r="J239">
        <v>0.233950344995495</v>
      </c>
      <c r="L239">
        <v>1.00143952475275E-8</v>
      </c>
      <c r="M239">
        <v>0.18956351757081702</v>
      </c>
      <c r="N239">
        <v>2.1062621941299424E-2</v>
      </c>
      <c r="O239">
        <v>0.43103447652734511</v>
      </c>
      <c r="P239">
        <v>0.20850315273832801</v>
      </c>
      <c r="Q239">
        <v>0.25157490511054997</v>
      </c>
      <c r="R239">
        <v>0.10542558466389147</v>
      </c>
      <c r="S239">
        <v>0.16054742991182347</v>
      </c>
      <c r="T239">
        <v>0.19371267973128806</v>
      </c>
      <c r="U239">
        <v>3.0121605978658594E-2</v>
      </c>
      <c r="W239">
        <f t="shared" si="31"/>
        <v>2.4997398111352496E-21</v>
      </c>
      <c r="X239">
        <f t="shared" si="32"/>
        <v>-1.2157230222520354E-9</v>
      </c>
      <c r="Y239">
        <f t="shared" si="33"/>
        <v>3.7936516597400979E-2</v>
      </c>
      <c r="Z239">
        <f t="shared" si="34"/>
        <v>-0.13489556647901713</v>
      </c>
      <c r="AA239">
        <f t="shared" si="35"/>
        <v>0</v>
      </c>
      <c r="AB239">
        <f t="shared" si="36"/>
        <v>8.8591135317300784E-4</v>
      </c>
      <c r="AC239">
        <f t="shared" si="37"/>
        <v>0.13782246374868551</v>
      </c>
      <c r="AD239">
        <f t="shared" si="38"/>
        <v>5.2735593669694936E-16</v>
      </c>
      <c r="AE239">
        <f t="shared" si="39"/>
        <v>6.8215173932595352E-4</v>
      </c>
      <c r="AF239">
        <f t="shared" si="40"/>
        <v>0.2038287390168364</v>
      </c>
    </row>
    <row r="240" spans="1:32" x14ac:dyDescent="0.25">
      <c r="A240">
        <v>1.001439524753E-8</v>
      </c>
      <c r="B240">
        <v>0.189563516355094</v>
      </c>
      <c r="C240">
        <v>5.8999138538700403E-2</v>
      </c>
      <c r="D240">
        <v>0.29613891004832799</v>
      </c>
      <c r="E240">
        <v>0.20850315273832801</v>
      </c>
      <c r="F240">
        <v>0.25246081646372298</v>
      </c>
      <c r="G240">
        <v>0.24324804841257699</v>
      </c>
      <c r="H240">
        <v>0.160547429911824</v>
      </c>
      <c r="I240">
        <v>0.19439483147061401</v>
      </c>
      <c r="J240">
        <v>0.233950344995495</v>
      </c>
      <c r="L240">
        <v>1.00143952475275E-8</v>
      </c>
      <c r="M240">
        <v>0.18956351757081702</v>
      </c>
      <c r="N240">
        <v>2.1062621941299424E-2</v>
      </c>
      <c r="O240">
        <v>0.43103447652734511</v>
      </c>
      <c r="P240">
        <v>0.20850315273832801</v>
      </c>
      <c r="Q240">
        <v>0.25157490511054997</v>
      </c>
      <c r="R240">
        <v>0.10542558466389147</v>
      </c>
      <c r="S240">
        <v>0.16054742991182347</v>
      </c>
      <c r="T240">
        <v>0.19371267973128806</v>
      </c>
      <c r="U240">
        <v>3.0121605978658594E-2</v>
      </c>
      <c r="W240">
        <f t="shared" si="31"/>
        <v>2.4997398111352496E-21</v>
      </c>
      <c r="X240">
        <f t="shared" si="32"/>
        <v>-1.2157230222520354E-9</v>
      </c>
      <c r="Y240">
        <f t="shared" si="33"/>
        <v>3.7936516597400979E-2</v>
      </c>
      <c r="Z240">
        <f t="shared" si="34"/>
        <v>-0.13489556647901713</v>
      </c>
      <c r="AA240">
        <f t="shared" si="35"/>
        <v>0</v>
      </c>
      <c r="AB240">
        <f t="shared" si="36"/>
        <v>8.8591135317300784E-4</v>
      </c>
      <c r="AC240">
        <f t="shared" si="37"/>
        <v>0.13782246374868551</v>
      </c>
      <c r="AD240">
        <f t="shared" si="38"/>
        <v>5.2735593669694936E-16</v>
      </c>
      <c r="AE240">
        <f t="shared" si="39"/>
        <v>6.8215173932595352E-4</v>
      </c>
      <c r="AF240">
        <f t="shared" si="40"/>
        <v>0.2038287390168364</v>
      </c>
    </row>
    <row r="241" spans="1:32" x14ac:dyDescent="0.25">
      <c r="A241">
        <v>1.001439524753E-8</v>
      </c>
      <c r="B241">
        <v>0.189563516355094</v>
      </c>
      <c r="C241">
        <v>5.8999138538700403E-2</v>
      </c>
      <c r="D241">
        <v>0.29613891004832799</v>
      </c>
      <c r="E241">
        <v>0.20850315273832801</v>
      </c>
      <c r="F241">
        <v>0.25246081646372298</v>
      </c>
      <c r="G241">
        <v>0.13690698913444799</v>
      </c>
      <c r="H241">
        <v>0.160547429911824</v>
      </c>
      <c r="I241">
        <v>0.19439483147061401</v>
      </c>
      <c r="J241">
        <v>1.4578777570250001E-8</v>
      </c>
      <c r="L241">
        <v>1.00143952475275E-8</v>
      </c>
      <c r="M241">
        <v>0.18956351757081702</v>
      </c>
      <c r="N241">
        <v>2.1062621941299424E-2</v>
      </c>
      <c r="O241">
        <v>0.43103447652734511</v>
      </c>
      <c r="P241">
        <v>0.20850315273832801</v>
      </c>
      <c r="Q241">
        <v>0.25157490511054997</v>
      </c>
      <c r="R241">
        <v>0.10542558466389147</v>
      </c>
      <c r="S241">
        <v>0.16054742991182347</v>
      </c>
      <c r="T241">
        <v>0.19371267973128806</v>
      </c>
      <c r="U241">
        <v>3.0121605978658594E-2</v>
      </c>
      <c r="W241">
        <f t="shared" si="31"/>
        <v>2.4997398111352496E-21</v>
      </c>
      <c r="X241">
        <f t="shared" si="32"/>
        <v>-1.2157230222520354E-9</v>
      </c>
      <c r="Y241">
        <f t="shared" si="33"/>
        <v>3.7936516597400979E-2</v>
      </c>
      <c r="Z241">
        <f t="shared" si="34"/>
        <v>-0.13489556647901713</v>
      </c>
      <c r="AA241">
        <f t="shared" si="35"/>
        <v>0</v>
      </c>
      <c r="AB241">
        <f t="shared" si="36"/>
        <v>8.8591135317300784E-4</v>
      </c>
      <c r="AC241">
        <f t="shared" si="37"/>
        <v>3.1481404470556515E-2</v>
      </c>
      <c r="AD241">
        <f t="shared" si="38"/>
        <v>5.2735593669694936E-16</v>
      </c>
      <c r="AE241">
        <f t="shared" si="39"/>
        <v>6.8215173932595352E-4</v>
      </c>
      <c r="AF241">
        <f t="shared" si="40"/>
        <v>-3.0121591399881024E-2</v>
      </c>
    </row>
    <row r="242" spans="1:32" x14ac:dyDescent="0.25">
      <c r="A242">
        <v>1.001439524753E-8</v>
      </c>
      <c r="B242">
        <v>0.189563516355094</v>
      </c>
      <c r="C242">
        <v>5.8999138538700403E-2</v>
      </c>
      <c r="D242">
        <v>0.29613891004832799</v>
      </c>
      <c r="E242">
        <v>0.20850315273832801</v>
      </c>
      <c r="F242">
        <v>1.210824935489E-8</v>
      </c>
      <c r="G242">
        <v>0.13690698913444799</v>
      </c>
      <c r="H242">
        <v>0.160547429911824</v>
      </c>
      <c r="I242">
        <v>1.2112882975509999E-8</v>
      </c>
      <c r="J242">
        <v>1.4578777570250001E-8</v>
      </c>
      <c r="L242">
        <v>1.00143952475275E-8</v>
      </c>
      <c r="M242">
        <v>0.18956351757081702</v>
      </c>
      <c r="N242">
        <v>2.1062621941299424E-2</v>
      </c>
      <c r="O242">
        <v>0.43103447652734511</v>
      </c>
      <c r="P242">
        <v>0.20850315273832801</v>
      </c>
      <c r="Q242">
        <v>0.25157490511054997</v>
      </c>
      <c r="R242">
        <v>1.4470721297646645E-8</v>
      </c>
      <c r="S242">
        <v>0.16054742991182347</v>
      </c>
      <c r="T242">
        <v>0.19371267973128806</v>
      </c>
      <c r="U242">
        <v>1.448000306193047E-8</v>
      </c>
      <c r="W242">
        <f t="shared" si="31"/>
        <v>2.4997398111352496E-21</v>
      </c>
      <c r="X242">
        <f t="shared" si="32"/>
        <v>-1.2157230222520354E-9</v>
      </c>
      <c r="Y242">
        <f t="shared" si="33"/>
        <v>3.7936516597400979E-2</v>
      </c>
      <c r="Z242">
        <f t="shared" si="34"/>
        <v>-0.13489556647901713</v>
      </c>
      <c r="AA242">
        <f t="shared" si="35"/>
        <v>0</v>
      </c>
      <c r="AB242">
        <f t="shared" si="36"/>
        <v>-0.25157489300230063</v>
      </c>
      <c r="AC242">
        <f t="shared" si="37"/>
        <v>0.1369069746637267</v>
      </c>
      <c r="AD242">
        <f t="shared" si="38"/>
        <v>5.2735593669694936E-16</v>
      </c>
      <c r="AE242">
        <f t="shared" si="39"/>
        <v>-0.19371266761840508</v>
      </c>
      <c r="AF242">
        <f t="shared" si="40"/>
        <v>9.8774508319530154E-11</v>
      </c>
    </row>
    <row r="243" spans="1:32" x14ac:dyDescent="0.25">
      <c r="A243">
        <v>1.001439524753E-8</v>
      </c>
      <c r="B243">
        <v>0.189563516355094</v>
      </c>
      <c r="C243">
        <v>5.8999138538700403E-2</v>
      </c>
      <c r="D243">
        <v>0.29613891004832799</v>
      </c>
      <c r="E243">
        <v>0.20850315273832801</v>
      </c>
      <c r="F243">
        <v>0.25246081646372298</v>
      </c>
      <c r="G243">
        <v>0.24324804841257699</v>
      </c>
      <c r="H243">
        <v>0.160547429911824</v>
      </c>
      <c r="I243">
        <v>0.19439483147061401</v>
      </c>
      <c r="J243">
        <v>0.233950344995495</v>
      </c>
      <c r="L243">
        <v>1.00143952475275E-8</v>
      </c>
      <c r="M243">
        <v>0.18956351756906947</v>
      </c>
      <c r="N243">
        <v>2.1062621941299424E-2</v>
      </c>
      <c r="O243">
        <v>0.43103447652734511</v>
      </c>
      <c r="P243">
        <v>0.20850315273832801</v>
      </c>
      <c r="Q243">
        <v>1.2065760244224201E-8</v>
      </c>
      <c r="R243">
        <v>1.4470721297646645E-8</v>
      </c>
      <c r="S243">
        <v>0.16054742991182347</v>
      </c>
      <c r="T243">
        <v>1.208278060247112E-8</v>
      </c>
      <c r="U243">
        <v>1.448000306193047E-8</v>
      </c>
      <c r="W243">
        <f t="shared" si="31"/>
        <v>2.4997398111352496E-21</v>
      </c>
      <c r="X243">
        <f t="shared" si="32"/>
        <v>-1.2139754757001242E-9</v>
      </c>
      <c r="Y243">
        <f t="shared" si="33"/>
        <v>3.7936516597400979E-2</v>
      </c>
      <c r="Z243">
        <f t="shared" si="34"/>
        <v>-0.13489556647901713</v>
      </c>
      <c r="AA243">
        <f t="shared" si="35"/>
        <v>0</v>
      </c>
      <c r="AB243">
        <f t="shared" si="36"/>
        <v>0.25246080439796276</v>
      </c>
      <c r="AC243">
        <f t="shared" si="37"/>
        <v>0.24324803394185571</v>
      </c>
      <c r="AD243">
        <f t="shared" si="38"/>
        <v>5.2735593669694936E-16</v>
      </c>
      <c r="AE243">
        <f t="shared" si="39"/>
        <v>0.1943948193878334</v>
      </c>
      <c r="AF243">
        <f t="shared" si="40"/>
        <v>0.23395033051549194</v>
      </c>
    </row>
    <row r="244" spans="1:32" x14ac:dyDescent="0.25">
      <c r="A244">
        <v>1.001439524753E-8</v>
      </c>
      <c r="B244">
        <v>0.189563516355094</v>
      </c>
      <c r="C244">
        <v>5.8999138538700403E-2</v>
      </c>
      <c r="D244">
        <v>0.29613891004832799</v>
      </c>
      <c r="E244">
        <v>0.20850315273832801</v>
      </c>
      <c r="F244">
        <v>0.25246081646372298</v>
      </c>
      <c r="G244">
        <v>0.24324804841257699</v>
      </c>
      <c r="H244">
        <v>0.160547429911824</v>
      </c>
      <c r="I244">
        <v>0.19439483147061401</v>
      </c>
      <c r="J244">
        <v>0.233950344995495</v>
      </c>
      <c r="L244">
        <v>1.00143952475275E-8</v>
      </c>
      <c r="M244">
        <v>0.18956351757081702</v>
      </c>
      <c r="N244">
        <v>2.1062621941299424E-2</v>
      </c>
      <c r="O244">
        <v>0.43103447652734511</v>
      </c>
      <c r="P244">
        <v>0.20850315273832801</v>
      </c>
      <c r="Q244">
        <v>0.25157490511054997</v>
      </c>
      <c r="R244">
        <v>0.10542558466389147</v>
      </c>
      <c r="S244">
        <v>0.16054742991182347</v>
      </c>
      <c r="T244">
        <v>0.19371267973128806</v>
      </c>
      <c r="U244">
        <v>3.0121605978658594E-2</v>
      </c>
      <c r="W244">
        <f t="shared" si="31"/>
        <v>2.4997398111352496E-21</v>
      </c>
      <c r="X244">
        <f t="shared" si="32"/>
        <v>-1.2157230222520354E-9</v>
      </c>
      <c r="Y244">
        <f t="shared" si="33"/>
        <v>3.7936516597400979E-2</v>
      </c>
      <c r="Z244">
        <f t="shared" si="34"/>
        <v>-0.13489556647901713</v>
      </c>
      <c r="AA244">
        <f t="shared" si="35"/>
        <v>0</v>
      </c>
      <c r="AB244">
        <f t="shared" si="36"/>
        <v>8.8591135317300784E-4</v>
      </c>
      <c r="AC244">
        <f t="shared" si="37"/>
        <v>0.13782246374868551</v>
      </c>
      <c r="AD244">
        <f t="shared" si="38"/>
        <v>5.2735593669694936E-16</v>
      </c>
      <c r="AE244">
        <f t="shared" si="39"/>
        <v>6.8215173932595352E-4</v>
      </c>
      <c r="AF244">
        <f t="shared" si="40"/>
        <v>0.2038287390168364</v>
      </c>
    </row>
    <row r="245" spans="1:32" x14ac:dyDescent="0.25">
      <c r="A245">
        <v>1.001439524753E-8</v>
      </c>
      <c r="B245">
        <v>0.189563516355094</v>
      </c>
      <c r="C245">
        <v>5.8999138538700403E-2</v>
      </c>
      <c r="D245">
        <v>0.29613891004832799</v>
      </c>
      <c r="E245">
        <v>0.20850315273832801</v>
      </c>
      <c r="F245">
        <v>0.25246081646372298</v>
      </c>
      <c r="G245">
        <v>0.24324804841257699</v>
      </c>
      <c r="H245">
        <v>0.160547429911824</v>
      </c>
      <c r="I245">
        <v>0.19439483147061401</v>
      </c>
      <c r="J245">
        <v>0.233950344995495</v>
      </c>
      <c r="L245">
        <v>1.00143952475275E-8</v>
      </c>
      <c r="M245">
        <v>0.18956351757081702</v>
      </c>
      <c r="N245">
        <v>2.1062621941299424E-2</v>
      </c>
      <c r="O245">
        <v>0.43103447652734511</v>
      </c>
      <c r="P245">
        <v>0.20850315273832801</v>
      </c>
      <c r="Q245">
        <v>0.25157490511054997</v>
      </c>
      <c r="R245">
        <v>0.10542558466389147</v>
      </c>
      <c r="S245">
        <v>0.16054742991182347</v>
      </c>
      <c r="T245">
        <v>0.19371267973128806</v>
      </c>
      <c r="U245">
        <v>3.0121605978658594E-2</v>
      </c>
      <c r="W245">
        <f t="shared" si="31"/>
        <v>2.4997398111352496E-21</v>
      </c>
      <c r="X245">
        <f t="shared" si="32"/>
        <v>-1.2157230222520354E-9</v>
      </c>
      <c r="Y245">
        <f t="shared" si="33"/>
        <v>3.7936516597400979E-2</v>
      </c>
      <c r="Z245">
        <f t="shared" si="34"/>
        <v>-0.13489556647901713</v>
      </c>
      <c r="AA245">
        <f t="shared" si="35"/>
        <v>0</v>
      </c>
      <c r="AB245">
        <f t="shared" si="36"/>
        <v>8.8591135317300784E-4</v>
      </c>
      <c r="AC245">
        <f t="shared" si="37"/>
        <v>0.13782246374868551</v>
      </c>
      <c r="AD245">
        <f t="shared" si="38"/>
        <v>5.2735593669694936E-16</v>
      </c>
      <c r="AE245">
        <f t="shared" si="39"/>
        <v>6.8215173932595352E-4</v>
      </c>
      <c r="AF245">
        <f t="shared" si="40"/>
        <v>0.2038287390168364</v>
      </c>
    </row>
    <row r="246" spans="1:32" x14ac:dyDescent="0.25">
      <c r="A246">
        <v>1.001439524753E-8</v>
      </c>
      <c r="B246">
        <v>0.21598042005996601</v>
      </c>
      <c r="C246">
        <v>6.7221049595056204E-2</v>
      </c>
      <c r="D246">
        <v>1.063636590163E-8</v>
      </c>
      <c r="E246">
        <v>0.22937738963930299</v>
      </c>
      <c r="F246">
        <v>0.27773586301273701</v>
      </c>
      <c r="G246">
        <v>0.27297323028950998</v>
      </c>
      <c r="H246">
        <v>0.17662059232557401</v>
      </c>
      <c r="I246">
        <v>0.21385661731335401</v>
      </c>
      <c r="J246">
        <v>0.25737222034923002</v>
      </c>
      <c r="L246">
        <v>1.00143952475275E-8</v>
      </c>
      <c r="M246">
        <v>0.21598042127568851</v>
      </c>
      <c r="N246">
        <v>2.3997833464062923E-2</v>
      </c>
      <c r="O246">
        <v>0.38793102937972712</v>
      </c>
      <c r="P246">
        <v>0.22937738963930299</v>
      </c>
      <c r="Q246">
        <v>0.27676125888337999</v>
      </c>
      <c r="R246">
        <v>0.11598023769428532</v>
      </c>
      <c r="S246">
        <v>0.1766205923255742</v>
      </c>
      <c r="T246">
        <v>0.21310617213636718</v>
      </c>
      <c r="U246">
        <v>3.3137221130199693E-2</v>
      </c>
      <c r="W246">
        <f t="shared" si="31"/>
        <v>2.4997398111352496E-21</v>
      </c>
      <c r="X246">
        <f t="shared" si="32"/>
        <v>-1.2157224948960987E-9</v>
      </c>
      <c r="Y246">
        <f t="shared" si="33"/>
        <v>4.3223216130993281E-2</v>
      </c>
      <c r="Z246">
        <f t="shared" si="34"/>
        <v>-0.38793101874336122</v>
      </c>
      <c r="AA246">
        <f t="shared" si="35"/>
        <v>0</v>
      </c>
      <c r="AB246">
        <f t="shared" si="36"/>
        <v>9.7460412935701513E-4</v>
      </c>
      <c r="AC246">
        <f t="shared" si="37"/>
        <v>0.15699299259522465</v>
      </c>
      <c r="AD246">
        <f t="shared" si="38"/>
        <v>0</v>
      </c>
      <c r="AE246">
        <f t="shared" si="39"/>
        <v>7.5044517698683033E-4</v>
      </c>
      <c r="AF246">
        <f t="shared" si="40"/>
        <v>0.22423499921903034</v>
      </c>
    </row>
    <row r="247" spans="1:32" x14ac:dyDescent="0.25">
      <c r="A247">
        <v>1.001439524753E-8</v>
      </c>
      <c r="B247">
        <v>0.21598042005996601</v>
      </c>
      <c r="C247">
        <v>6.7221049595056204E-2</v>
      </c>
      <c r="D247">
        <v>1.063636590163E-8</v>
      </c>
      <c r="E247">
        <v>0.22937738963930299</v>
      </c>
      <c r="F247">
        <v>0.27773586301273701</v>
      </c>
      <c r="G247">
        <v>0.27297323028950998</v>
      </c>
      <c r="H247">
        <v>0.17662059232557401</v>
      </c>
      <c r="I247">
        <v>0.21385661731335401</v>
      </c>
      <c r="J247">
        <v>0.25737222034923002</v>
      </c>
      <c r="L247">
        <v>1.00143952475275E-8</v>
      </c>
      <c r="M247">
        <v>0.21598042127568851</v>
      </c>
      <c r="N247">
        <v>2.3997833464062923E-2</v>
      </c>
      <c r="O247">
        <v>0.38793102937972712</v>
      </c>
      <c r="P247">
        <v>0.22937738963930299</v>
      </c>
      <c r="Q247">
        <v>0.27676125888337999</v>
      </c>
      <c r="R247">
        <v>0.11598023769428532</v>
      </c>
      <c r="S247">
        <v>0.1766205923255742</v>
      </c>
      <c r="T247">
        <v>0.21310617213636718</v>
      </c>
      <c r="U247">
        <v>3.3137221130199693E-2</v>
      </c>
      <c r="W247">
        <f t="shared" si="31"/>
        <v>2.4997398111352496E-21</v>
      </c>
      <c r="X247">
        <f t="shared" si="32"/>
        <v>-1.2157224948960987E-9</v>
      </c>
      <c r="Y247">
        <f t="shared" si="33"/>
        <v>4.3223216130993281E-2</v>
      </c>
      <c r="Z247">
        <f t="shared" si="34"/>
        <v>-0.38793101874336122</v>
      </c>
      <c r="AA247">
        <f t="shared" si="35"/>
        <v>0</v>
      </c>
      <c r="AB247">
        <f t="shared" si="36"/>
        <v>9.7460412935701513E-4</v>
      </c>
      <c r="AC247">
        <f t="shared" si="37"/>
        <v>0.15699299259522465</v>
      </c>
      <c r="AD247">
        <f t="shared" si="38"/>
        <v>0</v>
      </c>
      <c r="AE247">
        <f t="shared" si="39"/>
        <v>7.5044517698683033E-4</v>
      </c>
      <c r="AF247">
        <f t="shared" si="40"/>
        <v>0.22423499921903034</v>
      </c>
    </row>
    <row r="248" spans="1:32" x14ac:dyDescent="0.25">
      <c r="A248">
        <v>1.001439524753E-8</v>
      </c>
      <c r="B248">
        <v>0.21598042005996601</v>
      </c>
      <c r="C248">
        <v>6.7221049595056204E-2</v>
      </c>
      <c r="D248">
        <v>1.063636590163E-8</v>
      </c>
      <c r="E248">
        <v>0.22937738963930299</v>
      </c>
      <c r="F248">
        <v>0.27773586301273701</v>
      </c>
      <c r="G248">
        <v>0.15598586403241099</v>
      </c>
      <c r="H248">
        <v>0.17662059232557401</v>
      </c>
      <c r="I248">
        <v>0.21385661731335401</v>
      </c>
      <c r="J248">
        <v>1.4578777570250001E-8</v>
      </c>
      <c r="L248">
        <v>1.00143952475275E-8</v>
      </c>
      <c r="M248">
        <v>0.21598042127568851</v>
      </c>
      <c r="N248">
        <v>2.3997833464062923E-2</v>
      </c>
      <c r="O248">
        <v>0.38793102937972712</v>
      </c>
      <c r="P248">
        <v>0.22937738963930299</v>
      </c>
      <c r="Q248">
        <v>0.27676125888337999</v>
      </c>
      <c r="R248">
        <v>0.11598023769428532</v>
      </c>
      <c r="S248">
        <v>0.1766205923255742</v>
      </c>
      <c r="T248">
        <v>0.21310617213636718</v>
      </c>
      <c r="U248">
        <v>3.3137221130199693E-2</v>
      </c>
      <c r="W248">
        <f t="shared" si="31"/>
        <v>2.4997398111352496E-21</v>
      </c>
      <c r="X248">
        <f t="shared" si="32"/>
        <v>-1.2157224948960987E-9</v>
      </c>
      <c r="Y248">
        <f t="shared" si="33"/>
        <v>4.3223216130993281E-2</v>
      </c>
      <c r="Z248">
        <f t="shared" si="34"/>
        <v>-0.38793101874336122</v>
      </c>
      <c r="AA248">
        <f t="shared" si="35"/>
        <v>0</v>
      </c>
      <c r="AB248">
        <f t="shared" si="36"/>
        <v>9.7460412935701513E-4</v>
      </c>
      <c r="AC248">
        <f t="shared" si="37"/>
        <v>4.0005626338125669E-2</v>
      </c>
      <c r="AD248">
        <f t="shared" si="38"/>
        <v>0</v>
      </c>
      <c r="AE248">
        <f t="shared" si="39"/>
        <v>7.5044517698683033E-4</v>
      </c>
      <c r="AF248">
        <f t="shared" si="40"/>
        <v>-3.3137206551422126E-2</v>
      </c>
    </row>
    <row r="249" spans="1:32" x14ac:dyDescent="0.25">
      <c r="A249">
        <v>1.001439524753E-8</v>
      </c>
      <c r="B249">
        <v>0.21598042005996601</v>
      </c>
      <c r="C249">
        <v>6.7221049595056204E-2</v>
      </c>
      <c r="D249">
        <v>1.063636590163E-8</v>
      </c>
      <c r="E249">
        <v>0.22937738963930299</v>
      </c>
      <c r="F249">
        <v>1.210824935489E-8</v>
      </c>
      <c r="G249">
        <v>0.15598586403241099</v>
      </c>
      <c r="H249">
        <v>0.17662059232557401</v>
      </c>
      <c r="I249">
        <v>1.2112882975509999E-8</v>
      </c>
      <c r="J249">
        <v>1.4578777570250001E-8</v>
      </c>
      <c r="L249">
        <v>1.00143952475275E-8</v>
      </c>
      <c r="M249">
        <v>0.21598042127568851</v>
      </c>
      <c r="N249">
        <v>2.3997833464062923E-2</v>
      </c>
      <c r="O249">
        <v>0.38793102937972712</v>
      </c>
      <c r="P249">
        <v>0.22937738963930299</v>
      </c>
      <c r="Q249">
        <v>0.27676125888337999</v>
      </c>
      <c r="R249">
        <v>1.4470721297646645E-8</v>
      </c>
      <c r="S249">
        <v>0.1766205923255742</v>
      </c>
      <c r="T249">
        <v>0.21310617213636718</v>
      </c>
      <c r="U249">
        <v>1.448000306193047E-8</v>
      </c>
      <c r="W249">
        <f t="shared" si="31"/>
        <v>2.4997398111352496E-21</v>
      </c>
      <c r="X249">
        <f t="shared" si="32"/>
        <v>-1.2157224948960987E-9</v>
      </c>
      <c r="Y249">
        <f t="shared" si="33"/>
        <v>4.3223216130993281E-2</v>
      </c>
      <c r="Z249">
        <f t="shared" si="34"/>
        <v>-0.38793101874336122</v>
      </c>
      <c r="AA249">
        <f t="shared" si="35"/>
        <v>0</v>
      </c>
      <c r="AB249">
        <f t="shared" si="36"/>
        <v>-0.27676124677513064</v>
      </c>
      <c r="AC249">
        <f t="shared" si="37"/>
        <v>0.1559858495616897</v>
      </c>
      <c r="AD249">
        <f t="shared" si="38"/>
        <v>0</v>
      </c>
      <c r="AE249">
        <f t="shared" si="39"/>
        <v>-0.2131061600234842</v>
      </c>
      <c r="AF249">
        <f t="shared" si="40"/>
        <v>9.8774508319530154E-11</v>
      </c>
    </row>
    <row r="250" spans="1:32" x14ac:dyDescent="0.25">
      <c r="A250">
        <v>1.001439524753E-8</v>
      </c>
      <c r="B250">
        <v>0.21598042005996601</v>
      </c>
      <c r="C250">
        <v>6.7221049595056204E-2</v>
      </c>
      <c r="D250">
        <v>1.063636590163E-8</v>
      </c>
      <c r="E250">
        <v>0.22937738963930299</v>
      </c>
      <c r="F250">
        <v>0.27773586301273701</v>
      </c>
      <c r="G250">
        <v>0.27297323028950998</v>
      </c>
      <c r="H250">
        <v>0.17662059232557401</v>
      </c>
      <c r="I250">
        <v>0.21385661731335401</v>
      </c>
      <c r="J250">
        <v>0.25737222034923002</v>
      </c>
      <c r="L250">
        <v>1.00143952475275E-8</v>
      </c>
      <c r="M250">
        <v>0.21598042127394096</v>
      </c>
      <c r="N250">
        <v>2.3997833464062923E-2</v>
      </c>
      <c r="O250">
        <v>0.38793102937972712</v>
      </c>
      <c r="P250">
        <v>0.22937738963930299</v>
      </c>
      <c r="Q250">
        <v>1.2065760244224201E-8</v>
      </c>
      <c r="R250">
        <v>1.4470721297646645E-8</v>
      </c>
      <c r="S250">
        <v>0.1766205923255742</v>
      </c>
      <c r="T250">
        <v>1.208278060247112E-8</v>
      </c>
      <c r="U250">
        <v>1.448000306193047E-8</v>
      </c>
      <c r="W250">
        <f t="shared" si="31"/>
        <v>2.4997398111352496E-21</v>
      </c>
      <c r="X250">
        <f t="shared" si="32"/>
        <v>-1.2139749483441875E-9</v>
      </c>
      <c r="Y250">
        <f t="shared" si="33"/>
        <v>4.3223216130993281E-2</v>
      </c>
      <c r="Z250">
        <f t="shared" si="34"/>
        <v>-0.38793101874336122</v>
      </c>
      <c r="AA250">
        <f t="shared" si="35"/>
        <v>0</v>
      </c>
      <c r="AB250">
        <f t="shared" si="36"/>
        <v>0.27773585094697678</v>
      </c>
      <c r="AC250">
        <f t="shared" si="37"/>
        <v>0.27297321581878869</v>
      </c>
      <c r="AD250">
        <f t="shared" si="38"/>
        <v>0</v>
      </c>
      <c r="AE250">
        <f t="shared" si="39"/>
        <v>0.2138566052305734</v>
      </c>
      <c r="AF250">
        <f t="shared" si="40"/>
        <v>0.25737220586922693</v>
      </c>
    </row>
    <row r="251" spans="1:32" x14ac:dyDescent="0.25">
      <c r="A251">
        <v>1.001439524753E-8</v>
      </c>
      <c r="B251">
        <v>0.21598042005996601</v>
      </c>
      <c r="C251">
        <v>6.7221049595056204E-2</v>
      </c>
      <c r="D251">
        <v>1.063636590163E-8</v>
      </c>
      <c r="E251">
        <v>0.22937738963930299</v>
      </c>
      <c r="F251">
        <v>0.27773586301273701</v>
      </c>
      <c r="G251">
        <v>0.27297323028950998</v>
      </c>
      <c r="H251">
        <v>0.17662059232557401</v>
      </c>
      <c r="I251">
        <v>0.21385661731335401</v>
      </c>
      <c r="J251">
        <v>0.25737222034923002</v>
      </c>
      <c r="L251">
        <v>1.00143952475275E-8</v>
      </c>
      <c r="M251">
        <v>0.21598042127568851</v>
      </c>
      <c r="N251">
        <v>2.3997833464062923E-2</v>
      </c>
      <c r="O251">
        <v>0.38793102937972712</v>
      </c>
      <c r="P251">
        <v>0.22937738963930299</v>
      </c>
      <c r="Q251">
        <v>0.27676125888337999</v>
      </c>
      <c r="R251">
        <v>0.11598023769428532</v>
      </c>
      <c r="S251">
        <v>0.1766205923255742</v>
      </c>
      <c r="T251">
        <v>0.21310617213636718</v>
      </c>
      <c r="U251">
        <v>3.3137221130199693E-2</v>
      </c>
      <c r="W251">
        <f t="shared" si="31"/>
        <v>2.4997398111352496E-21</v>
      </c>
      <c r="X251">
        <f t="shared" si="32"/>
        <v>-1.2157224948960987E-9</v>
      </c>
      <c r="Y251">
        <f t="shared" si="33"/>
        <v>4.3223216130993281E-2</v>
      </c>
      <c r="Z251">
        <f t="shared" si="34"/>
        <v>-0.38793101874336122</v>
      </c>
      <c r="AA251">
        <f t="shared" si="35"/>
        <v>0</v>
      </c>
      <c r="AB251">
        <f t="shared" si="36"/>
        <v>9.7460412935701513E-4</v>
      </c>
      <c r="AC251">
        <f t="shared" si="37"/>
        <v>0.15699299259522465</v>
      </c>
      <c r="AD251">
        <f t="shared" si="38"/>
        <v>0</v>
      </c>
      <c r="AE251">
        <f t="shared" si="39"/>
        <v>7.5044517698683033E-4</v>
      </c>
      <c r="AF251">
        <f t="shared" si="40"/>
        <v>0.22423499921903034</v>
      </c>
    </row>
    <row r="252" spans="1:32" x14ac:dyDescent="0.25">
      <c r="A252">
        <v>1.001439524753E-8</v>
      </c>
      <c r="B252">
        <v>0.21598042005996601</v>
      </c>
      <c r="C252">
        <v>6.7221049595056204E-2</v>
      </c>
      <c r="D252">
        <v>1.063636590163E-8</v>
      </c>
      <c r="E252">
        <v>0.22937738963930299</v>
      </c>
      <c r="F252">
        <v>0.27773586301273701</v>
      </c>
      <c r="G252">
        <v>0.27297323028950998</v>
      </c>
      <c r="H252">
        <v>0.17662059232557401</v>
      </c>
      <c r="I252">
        <v>0.21385661731335401</v>
      </c>
      <c r="J252">
        <v>0.25737222034923002</v>
      </c>
      <c r="L252">
        <v>1.00143952475275E-8</v>
      </c>
      <c r="M252">
        <v>0.21598042127568851</v>
      </c>
      <c r="N252">
        <v>2.3997833464062923E-2</v>
      </c>
      <c r="O252">
        <v>0.38793102937972712</v>
      </c>
      <c r="P252">
        <v>0.22937738963930299</v>
      </c>
      <c r="Q252">
        <v>0.27676125888337999</v>
      </c>
      <c r="R252">
        <v>0.11598023769428532</v>
      </c>
      <c r="S252">
        <v>0.1766205923255742</v>
      </c>
      <c r="T252">
        <v>0.21310617213636718</v>
      </c>
      <c r="U252">
        <v>3.3137221130199693E-2</v>
      </c>
      <c r="W252">
        <f t="shared" si="31"/>
        <v>2.4997398111352496E-21</v>
      </c>
      <c r="X252">
        <f t="shared" si="32"/>
        <v>-1.2157224948960987E-9</v>
      </c>
      <c r="Y252">
        <f t="shared" si="33"/>
        <v>4.3223216130993281E-2</v>
      </c>
      <c r="Z252">
        <f t="shared" si="34"/>
        <v>-0.38793101874336122</v>
      </c>
      <c r="AA252">
        <f t="shared" si="35"/>
        <v>0</v>
      </c>
      <c r="AB252">
        <f t="shared" si="36"/>
        <v>9.7460412935701513E-4</v>
      </c>
      <c r="AC252">
        <f t="shared" si="37"/>
        <v>0.15699299259522465</v>
      </c>
      <c r="AD252">
        <f t="shared" si="38"/>
        <v>0</v>
      </c>
      <c r="AE252">
        <f t="shared" si="39"/>
        <v>7.5044517698683033E-4</v>
      </c>
      <c r="AF252">
        <f t="shared" si="40"/>
        <v>0.22423499921903034</v>
      </c>
    </row>
    <row r="253" spans="1:32" x14ac:dyDescent="0.25">
      <c r="A253">
        <v>1.001439524753E-8</v>
      </c>
      <c r="B253">
        <v>0.21598042005996601</v>
      </c>
      <c r="C253">
        <v>6.7221049595056204E-2</v>
      </c>
      <c r="D253">
        <v>1.063636590163E-8</v>
      </c>
      <c r="E253">
        <v>0.22937738963930299</v>
      </c>
      <c r="F253">
        <v>0.27773586301273701</v>
      </c>
      <c r="G253">
        <v>0.27297323028950998</v>
      </c>
      <c r="H253">
        <v>0.17662059232557401</v>
      </c>
      <c r="I253">
        <v>0.21385661731335401</v>
      </c>
      <c r="J253">
        <v>0.25737222034923002</v>
      </c>
      <c r="L253">
        <v>1.00143952475275E-8</v>
      </c>
      <c r="M253">
        <v>0.21598042127568851</v>
      </c>
      <c r="N253">
        <v>2.3997833464062923E-2</v>
      </c>
      <c r="O253">
        <v>0.38793102937972712</v>
      </c>
      <c r="P253">
        <v>0.22937738963930299</v>
      </c>
      <c r="Q253">
        <v>0.27676125888337999</v>
      </c>
      <c r="R253">
        <v>0.11598023769428532</v>
      </c>
      <c r="S253">
        <v>0.1766205923255742</v>
      </c>
      <c r="T253">
        <v>0.21310617213636718</v>
      </c>
      <c r="U253">
        <v>3.3137221130199693E-2</v>
      </c>
      <c r="W253">
        <f t="shared" si="31"/>
        <v>2.4997398111352496E-21</v>
      </c>
      <c r="X253">
        <f t="shared" si="32"/>
        <v>-1.2157224948960987E-9</v>
      </c>
      <c r="Y253">
        <f t="shared" si="33"/>
        <v>4.3223216130993281E-2</v>
      </c>
      <c r="Z253">
        <f t="shared" si="34"/>
        <v>-0.38793101874336122</v>
      </c>
      <c r="AA253">
        <f t="shared" si="35"/>
        <v>0</v>
      </c>
      <c r="AB253">
        <f t="shared" si="36"/>
        <v>9.7460412935701513E-4</v>
      </c>
      <c r="AC253">
        <f t="shared" si="37"/>
        <v>0.15699299259522465</v>
      </c>
      <c r="AD253">
        <f t="shared" si="38"/>
        <v>0</v>
      </c>
      <c r="AE253">
        <f t="shared" si="39"/>
        <v>7.5044517698683033E-4</v>
      </c>
      <c r="AF253">
        <f t="shared" si="40"/>
        <v>0.22423499921903034</v>
      </c>
    </row>
    <row r="254" spans="1:32" x14ac:dyDescent="0.25">
      <c r="A254">
        <v>1.001439524753E-8</v>
      </c>
      <c r="B254">
        <v>0.21598042005996601</v>
      </c>
      <c r="C254">
        <v>6.7221049595056204E-2</v>
      </c>
      <c r="D254">
        <v>1.063636590163E-8</v>
      </c>
      <c r="E254">
        <v>0.22937738963930299</v>
      </c>
      <c r="F254">
        <v>0.27773586301273701</v>
      </c>
      <c r="G254">
        <v>0.27297323028950998</v>
      </c>
      <c r="H254">
        <v>0.17662059232557401</v>
      </c>
      <c r="I254">
        <v>0.21385661731335401</v>
      </c>
      <c r="J254">
        <v>0.25737222034923002</v>
      </c>
      <c r="L254">
        <v>1.00143952475275E-8</v>
      </c>
      <c r="M254">
        <v>0.21598042127568851</v>
      </c>
      <c r="N254">
        <v>2.3997833464062923E-2</v>
      </c>
      <c r="O254">
        <v>0.38793102937972712</v>
      </c>
      <c r="P254">
        <v>0.22937738963930299</v>
      </c>
      <c r="Q254">
        <v>0.27676125888337999</v>
      </c>
      <c r="R254">
        <v>0.11598023769428532</v>
      </c>
      <c r="S254">
        <v>0.1766205923255742</v>
      </c>
      <c r="T254">
        <v>0.21310617213636718</v>
      </c>
      <c r="U254">
        <v>3.3137221130199693E-2</v>
      </c>
      <c r="W254">
        <f t="shared" si="31"/>
        <v>2.4997398111352496E-21</v>
      </c>
      <c r="X254">
        <f t="shared" si="32"/>
        <v>-1.2157224948960987E-9</v>
      </c>
      <c r="Y254">
        <f t="shared" si="33"/>
        <v>4.3223216130993281E-2</v>
      </c>
      <c r="Z254">
        <f t="shared" si="34"/>
        <v>-0.38793101874336122</v>
      </c>
      <c r="AA254">
        <f t="shared" si="35"/>
        <v>0</v>
      </c>
      <c r="AB254">
        <f t="shared" si="36"/>
        <v>9.7460412935701513E-4</v>
      </c>
      <c r="AC254">
        <f t="shared" si="37"/>
        <v>0.15699299259522465</v>
      </c>
      <c r="AD254">
        <f t="shared" si="38"/>
        <v>0</v>
      </c>
      <c r="AE254">
        <f t="shared" si="39"/>
        <v>7.5044517698683033E-4</v>
      </c>
      <c r="AF254">
        <f t="shared" si="40"/>
        <v>0.22423499921903034</v>
      </c>
    </row>
    <row r="255" spans="1:32" x14ac:dyDescent="0.25">
      <c r="A255">
        <v>1.001439524753E-8</v>
      </c>
      <c r="B255">
        <v>0.21598042005996601</v>
      </c>
      <c r="C255">
        <v>6.7221049595056204E-2</v>
      </c>
      <c r="D255">
        <v>1.063636590163E-8</v>
      </c>
      <c r="E255">
        <v>0.22937738963930299</v>
      </c>
      <c r="F255">
        <v>0.27773586301273701</v>
      </c>
      <c r="G255">
        <v>0.15598586403241099</v>
      </c>
      <c r="H255">
        <v>0.17662059232557401</v>
      </c>
      <c r="I255">
        <v>0.21385661731335401</v>
      </c>
      <c r="J255">
        <v>1.4578777570250001E-8</v>
      </c>
      <c r="L255">
        <v>1.00143952475275E-8</v>
      </c>
      <c r="M255">
        <v>0.21598042127568851</v>
      </c>
      <c r="N255">
        <v>2.3997833464062923E-2</v>
      </c>
      <c r="O255">
        <v>0.38793102937972712</v>
      </c>
      <c r="P255">
        <v>0.22937738963930299</v>
      </c>
      <c r="Q255">
        <v>0.27676125888337999</v>
      </c>
      <c r="R255">
        <v>0.11598023769428532</v>
      </c>
      <c r="S255">
        <v>0.1766205923255742</v>
      </c>
      <c r="T255">
        <v>0.21310617213636718</v>
      </c>
      <c r="U255">
        <v>3.3137221130199693E-2</v>
      </c>
      <c r="W255">
        <f t="shared" si="31"/>
        <v>2.4997398111352496E-21</v>
      </c>
      <c r="X255">
        <f t="shared" si="32"/>
        <v>-1.2157224948960987E-9</v>
      </c>
      <c r="Y255">
        <f t="shared" si="33"/>
        <v>4.3223216130993281E-2</v>
      </c>
      <c r="Z255">
        <f t="shared" si="34"/>
        <v>-0.38793101874336122</v>
      </c>
      <c r="AA255">
        <f t="shared" si="35"/>
        <v>0</v>
      </c>
      <c r="AB255">
        <f t="shared" si="36"/>
        <v>9.7460412935701513E-4</v>
      </c>
      <c r="AC255">
        <f t="shared" si="37"/>
        <v>4.0005626338125669E-2</v>
      </c>
      <c r="AD255">
        <f t="shared" si="38"/>
        <v>0</v>
      </c>
      <c r="AE255">
        <f t="shared" si="39"/>
        <v>7.5044517698683033E-4</v>
      </c>
      <c r="AF255">
        <f t="shared" si="40"/>
        <v>-3.3137206551422126E-2</v>
      </c>
    </row>
    <row r="256" spans="1:32" x14ac:dyDescent="0.25">
      <c r="A256">
        <v>1.001439524753E-8</v>
      </c>
      <c r="B256">
        <v>0.21598042005996601</v>
      </c>
      <c r="C256">
        <v>6.7221049595056204E-2</v>
      </c>
      <c r="D256">
        <v>1.063636590163E-8</v>
      </c>
      <c r="E256">
        <v>0.22937738963930299</v>
      </c>
      <c r="F256">
        <v>1.210824935489E-8</v>
      </c>
      <c r="G256">
        <v>0.15598586403241099</v>
      </c>
      <c r="H256">
        <v>0.17662059232557401</v>
      </c>
      <c r="I256">
        <v>1.2112882975509999E-8</v>
      </c>
      <c r="J256">
        <v>1.4578777570250001E-8</v>
      </c>
      <c r="L256">
        <v>1.00143952475275E-8</v>
      </c>
      <c r="M256">
        <v>0.21598042127568851</v>
      </c>
      <c r="N256">
        <v>2.3997833464062923E-2</v>
      </c>
      <c r="O256">
        <v>0.38793102937972712</v>
      </c>
      <c r="P256">
        <v>0.22937738963930299</v>
      </c>
      <c r="Q256">
        <v>0.27676125888337999</v>
      </c>
      <c r="R256">
        <v>1.4470721297646645E-8</v>
      </c>
      <c r="S256">
        <v>0.1766205923255742</v>
      </c>
      <c r="T256">
        <v>0.21310617213636718</v>
      </c>
      <c r="U256">
        <v>1.448000306193047E-8</v>
      </c>
      <c r="W256">
        <f t="shared" si="31"/>
        <v>2.4997398111352496E-21</v>
      </c>
      <c r="X256">
        <f t="shared" si="32"/>
        <v>-1.2157224948960987E-9</v>
      </c>
      <c r="Y256">
        <f t="shared" si="33"/>
        <v>4.3223216130993281E-2</v>
      </c>
      <c r="Z256">
        <f t="shared" si="34"/>
        <v>-0.38793101874336122</v>
      </c>
      <c r="AA256">
        <f t="shared" si="35"/>
        <v>0</v>
      </c>
      <c r="AB256">
        <f t="shared" si="36"/>
        <v>-0.27676124677513064</v>
      </c>
      <c r="AC256">
        <f t="shared" si="37"/>
        <v>0.1559858495616897</v>
      </c>
      <c r="AD256">
        <f t="shared" si="38"/>
        <v>0</v>
      </c>
      <c r="AE256">
        <f t="shared" si="39"/>
        <v>-0.2131061600234842</v>
      </c>
      <c r="AF256">
        <f t="shared" si="40"/>
        <v>9.8774508319530154E-11</v>
      </c>
    </row>
    <row r="257" spans="1:32" x14ac:dyDescent="0.25">
      <c r="A257">
        <v>1.001439524753E-8</v>
      </c>
      <c r="B257">
        <v>0.21598042005996601</v>
      </c>
      <c r="C257">
        <v>6.7221049595056204E-2</v>
      </c>
      <c r="D257">
        <v>1.063636590163E-8</v>
      </c>
      <c r="E257">
        <v>0.22937738963930299</v>
      </c>
      <c r="F257">
        <v>0.27773586301273701</v>
      </c>
      <c r="G257">
        <v>0.27297323028950998</v>
      </c>
      <c r="H257">
        <v>0.17662059232557401</v>
      </c>
      <c r="I257">
        <v>0.21385661731335401</v>
      </c>
      <c r="J257">
        <v>0.25737222034923002</v>
      </c>
      <c r="L257">
        <v>1.00143952475275E-8</v>
      </c>
      <c r="M257">
        <v>0.21598042127394096</v>
      </c>
      <c r="N257">
        <v>2.3997833464062923E-2</v>
      </c>
      <c r="O257">
        <v>0.38793102937972712</v>
      </c>
      <c r="P257">
        <v>0.22937738963930299</v>
      </c>
      <c r="Q257">
        <v>1.2065760244224201E-8</v>
      </c>
      <c r="R257">
        <v>1.4470721297646645E-8</v>
      </c>
      <c r="S257">
        <v>0.1766205923255742</v>
      </c>
      <c r="T257">
        <v>1.208278060247112E-8</v>
      </c>
      <c r="U257">
        <v>1.448000306193047E-8</v>
      </c>
      <c r="W257">
        <f t="shared" si="31"/>
        <v>2.4997398111352496E-21</v>
      </c>
      <c r="X257">
        <f t="shared" si="32"/>
        <v>-1.2139749483441875E-9</v>
      </c>
      <c r="Y257">
        <f t="shared" si="33"/>
        <v>4.3223216130993281E-2</v>
      </c>
      <c r="Z257">
        <f t="shared" si="34"/>
        <v>-0.38793101874336122</v>
      </c>
      <c r="AA257">
        <f t="shared" si="35"/>
        <v>0</v>
      </c>
      <c r="AB257">
        <f t="shared" si="36"/>
        <v>0.27773585094697678</v>
      </c>
      <c r="AC257">
        <f t="shared" si="37"/>
        <v>0.27297321581878869</v>
      </c>
      <c r="AD257">
        <f t="shared" si="38"/>
        <v>0</v>
      </c>
      <c r="AE257">
        <f t="shared" si="39"/>
        <v>0.2138566052305734</v>
      </c>
      <c r="AF257">
        <f t="shared" si="40"/>
        <v>0.25737220586922693</v>
      </c>
    </row>
    <row r="258" spans="1:32" x14ac:dyDescent="0.25">
      <c r="A258">
        <v>1.001439524753E-8</v>
      </c>
      <c r="B258">
        <v>0.21598042005996601</v>
      </c>
      <c r="C258">
        <v>6.7221049595056204E-2</v>
      </c>
      <c r="D258">
        <v>1.063636590163E-8</v>
      </c>
      <c r="E258">
        <v>0.22937738963930299</v>
      </c>
      <c r="F258">
        <v>0.27773586301273701</v>
      </c>
      <c r="G258">
        <v>0.27297323028950998</v>
      </c>
      <c r="H258">
        <v>0.17662059232557401</v>
      </c>
      <c r="I258">
        <v>0.21385661731335401</v>
      </c>
      <c r="J258">
        <v>0.25737222034923002</v>
      </c>
      <c r="L258">
        <v>1.00143952475275E-8</v>
      </c>
      <c r="M258">
        <v>0.21598042127568851</v>
      </c>
      <c r="N258">
        <v>2.3997833464062923E-2</v>
      </c>
      <c r="O258">
        <v>0.38793102937972712</v>
      </c>
      <c r="P258">
        <v>0.22937738963930299</v>
      </c>
      <c r="Q258">
        <v>0.27676125888337999</v>
      </c>
      <c r="R258">
        <v>0.11598023769428532</v>
      </c>
      <c r="S258">
        <v>0.1766205923255742</v>
      </c>
      <c r="T258">
        <v>0.21310617213636718</v>
      </c>
      <c r="U258">
        <v>3.3137221130199693E-2</v>
      </c>
      <c r="W258">
        <f t="shared" si="31"/>
        <v>2.4997398111352496E-21</v>
      </c>
      <c r="X258">
        <f t="shared" si="32"/>
        <v>-1.2157224948960987E-9</v>
      </c>
      <c r="Y258">
        <f t="shared" si="33"/>
        <v>4.3223216130993281E-2</v>
      </c>
      <c r="Z258">
        <f t="shared" si="34"/>
        <v>-0.38793101874336122</v>
      </c>
      <c r="AA258">
        <f t="shared" si="35"/>
        <v>0</v>
      </c>
      <c r="AB258">
        <f t="shared" si="36"/>
        <v>9.7460412935701513E-4</v>
      </c>
      <c r="AC258">
        <f t="shared" si="37"/>
        <v>0.15699299259522465</v>
      </c>
      <c r="AD258">
        <f t="shared" si="38"/>
        <v>0</v>
      </c>
      <c r="AE258">
        <f t="shared" si="39"/>
        <v>7.5044517698683033E-4</v>
      </c>
      <c r="AF258">
        <f t="shared" si="40"/>
        <v>0.22423499921903034</v>
      </c>
    </row>
    <row r="259" spans="1:32" x14ac:dyDescent="0.25">
      <c r="A259">
        <v>1.001439524753E-8</v>
      </c>
      <c r="B259">
        <v>0.21598042005996601</v>
      </c>
      <c r="C259">
        <v>6.7221049595056204E-2</v>
      </c>
      <c r="D259">
        <v>1.063636590163E-8</v>
      </c>
      <c r="E259">
        <v>0.22937738963930299</v>
      </c>
      <c r="F259">
        <v>0.27773586301273701</v>
      </c>
      <c r="G259">
        <v>0.27297323028950998</v>
      </c>
      <c r="H259">
        <v>0.17662059232557401</v>
      </c>
      <c r="I259">
        <v>0.21385661731335401</v>
      </c>
      <c r="J259">
        <v>0.25737222034923002</v>
      </c>
      <c r="L259">
        <v>1.00143952475275E-8</v>
      </c>
      <c r="M259">
        <v>0.21598042127568851</v>
      </c>
      <c r="N259">
        <v>2.3997833464062923E-2</v>
      </c>
      <c r="O259">
        <v>0.38793102937972712</v>
      </c>
      <c r="P259">
        <v>0.22937738963930299</v>
      </c>
      <c r="Q259">
        <v>0.27676125888337999</v>
      </c>
      <c r="R259">
        <v>0.11598023769428532</v>
      </c>
      <c r="S259">
        <v>0.1766205923255742</v>
      </c>
      <c r="T259">
        <v>0.21310617213636718</v>
      </c>
      <c r="U259">
        <v>3.3137221130199693E-2</v>
      </c>
      <c r="W259">
        <f t="shared" si="31"/>
        <v>2.4997398111352496E-21</v>
      </c>
      <c r="X259">
        <f t="shared" si="32"/>
        <v>-1.2157224948960987E-9</v>
      </c>
      <c r="Y259">
        <f t="shared" si="33"/>
        <v>4.3223216130993281E-2</v>
      </c>
      <c r="Z259">
        <f t="shared" si="34"/>
        <v>-0.38793101874336122</v>
      </c>
      <c r="AA259">
        <f t="shared" si="35"/>
        <v>0</v>
      </c>
      <c r="AB259">
        <f t="shared" si="36"/>
        <v>9.7460412935701513E-4</v>
      </c>
      <c r="AC259">
        <f t="shared" si="37"/>
        <v>0.15699299259522465</v>
      </c>
      <c r="AD259">
        <f t="shared" si="38"/>
        <v>0</v>
      </c>
      <c r="AE259">
        <f t="shared" si="39"/>
        <v>7.5044517698683033E-4</v>
      </c>
      <c r="AF259">
        <f t="shared" si="40"/>
        <v>0.22423499921903034</v>
      </c>
    </row>
    <row r="260" spans="1:32" x14ac:dyDescent="0.25">
      <c r="A260">
        <v>1.001439524753E-8</v>
      </c>
      <c r="B260">
        <v>0.21598042005996601</v>
      </c>
      <c r="C260">
        <v>6.7221049595056204E-2</v>
      </c>
      <c r="D260">
        <v>1.063636590163E-8</v>
      </c>
      <c r="E260">
        <v>0.22937738963930299</v>
      </c>
      <c r="F260">
        <v>0.27773586301273701</v>
      </c>
      <c r="G260">
        <v>0.27297323028950998</v>
      </c>
      <c r="H260">
        <v>0.17662059232557401</v>
      </c>
      <c r="I260">
        <v>0.21385661731335401</v>
      </c>
      <c r="J260">
        <v>0.25737222034923002</v>
      </c>
      <c r="L260">
        <v>1.00143952475275E-8</v>
      </c>
      <c r="M260">
        <v>0.21598042127568851</v>
      </c>
      <c r="N260">
        <v>2.3997833464062923E-2</v>
      </c>
      <c r="O260">
        <v>0.38793102937972712</v>
      </c>
      <c r="P260">
        <v>0.22937738963930299</v>
      </c>
      <c r="Q260">
        <v>0.27676125888337999</v>
      </c>
      <c r="R260">
        <v>0.11598023769428532</v>
      </c>
      <c r="S260">
        <v>0.1766205923255742</v>
      </c>
      <c r="T260">
        <v>0.21310617213636718</v>
      </c>
      <c r="U260">
        <v>3.3137221130199693E-2</v>
      </c>
      <c r="W260">
        <f t="shared" ref="W260:W323" si="41">A260-L260</f>
        <v>2.4997398111352496E-21</v>
      </c>
      <c r="X260">
        <f t="shared" ref="X260:X323" si="42">B260-M260</f>
        <v>-1.2157224948960987E-9</v>
      </c>
      <c r="Y260">
        <f t="shared" ref="Y260:Y323" si="43">C260-N260</f>
        <v>4.3223216130993281E-2</v>
      </c>
      <c r="Z260">
        <f t="shared" ref="Z260:Z323" si="44">D260-O260</f>
        <v>-0.38793101874336122</v>
      </c>
      <c r="AA260">
        <f t="shared" ref="AA260:AA323" si="45">E260-P260</f>
        <v>0</v>
      </c>
      <c r="AB260">
        <f t="shared" ref="AB260:AB323" si="46">F260-Q260</f>
        <v>9.7460412935701513E-4</v>
      </c>
      <c r="AC260">
        <f t="shared" ref="AC260:AC323" si="47">G260-R260</f>
        <v>0.15699299259522465</v>
      </c>
      <c r="AD260">
        <f t="shared" ref="AD260:AD323" si="48">H260-S260</f>
        <v>0</v>
      </c>
      <c r="AE260">
        <f t="shared" ref="AE260:AE323" si="49">I260-T260</f>
        <v>7.5044517698683033E-4</v>
      </c>
      <c r="AF260">
        <f t="shared" ref="AF260:AF323" si="50">J260-U260</f>
        <v>0.22423499921903034</v>
      </c>
    </row>
    <row r="261" spans="1:32" x14ac:dyDescent="0.25">
      <c r="A261">
        <v>1.001439524753E-8</v>
      </c>
      <c r="B261">
        <v>0.21598042005996601</v>
      </c>
      <c r="C261">
        <v>6.7221049595056204E-2</v>
      </c>
      <c r="D261">
        <v>1.063636590163E-8</v>
      </c>
      <c r="E261">
        <v>0.22937738963930299</v>
      </c>
      <c r="F261">
        <v>0.27773586301273701</v>
      </c>
      <c r="G261">
        <v>0.27297323028950998</v>
      </c>
      <c r="H261">
        <v>0.17662059232557401</v>
      </c>
      <c r="I261">
        <v>0.21385661731335401</v>
      </c>
      <c r="J261">
        <v>0.25737222034923002</v>
      </c>
      <c r="L261">
        <v>1.00143952475275E-8</v>
      </c>
      <c r="M261">
        <v>0.21598042127568851</v>
      </c>
      <c r="N261">
        <v>2.3997833464062923E-2</v>
      </c>
      <c r="O261">
        <v>0.38793102937972712</v>
      </c>
      <c r="P261">
        <v>0.22937738963930299</v>
      </c>
      <c r="Q261">
        <v>0.27676125888337999</v>
      </c>
      <c r="R261">
        <v>0.11598023769428532</v>
      </c>
      <c r="S261">
        <v>0.1766205923255742</v>
      </c>
      <c r="T261">
        <v>0.21310617213636718</v>
      </c>
      <c r="U261">
        <v>3.3137221130199693E-2</v>
      </c>
      <c r="W261">
        <f t="shared" si="41"/>
        <v>2.4997398111352496E-21</v>
      </c>
      <c r="X261">
        <f t="shared" si="42"/>
        <v>-1.2157224948960987E-9</v>
      </c>
      <c r="Y261">
        <f t="shared" si="43"/>
        <v>4.3223216130993281E-2</v>
      </c>
      <c r="Z261">
        <f t="shared" si="44"/>
        <v>-0.38793101874336122</v>
      </c>
      <c r="AA261">
        <f t="shared" si="45"/>
        <v>0</v>
      </c>
      <c r="AB261">
        <f t="shared" si="46"/>
        <v>9.7460412935701513E-4</v>
      </c>
      <c r="AC261">
        <f t="shared" si="47"/>
        <v>0.15699299259522465</v>
      </c>
      <c r="AD261">
        <f t="shared" si="48"/>
        <v>0</v>
      </c>
      <c r="AE261">
        <f t="shared" si="49"/>
        <v>7.5044517698683033E-4</v>
      </c>
      <c r="AF261">
        <f t="shared" si="50"/>
        <v>0.22423499921903034</v>
      </c>
    </row>
    <row r="262" spans="1:32" x14ac:dyDescent="0.25">
      <c r="A262">
        <v>1.001439524753E-8</v>
      </c>
      <c r="B262">
        <v>0.21598042005996601</v>
      </c>
      <c r="C262">
        <v>6.7221049595056204E-2</v>
      </c>
      <c r="D262">
        <v>1.063636590163E-8</v>
      </c>
      <c r="E262">
        <v>0.22937738963930299</v>
      </c>
      <c r="F262">
        <v>0.27773586301273701</v>
      </c>
      <c r="G262">
        <v>0.15598586403241099</v>
      </c>
      <c r="H262">
        <v>0.17662059232557401</v>
      </c>
      <c r="I262">
        <v>0.21385661731335401</v>
      </c>
      <c r="J262">
        <v>1.4578777570250001E-8</v>
      </c>
      <c r="L262">
        <v>1.00143952475275E-8</v>
      </c>
      <c r="M262">
        <v>0.21598042127568851</v>
      </c>
      <c r="N262">
        <v>2.3997833464062923E-2</v>
      </c>
      <c r="O262">
        <v>0.38793102937972712</v>
      </c>
      <c r="P262">
        <v>0.22937738963930299</v>
      </c>
      <c r="Q262">
        <v>0.27676125888337999</v>
      </c>
      <c r="R262">
        <v>0.11598023769428532</v>
      </c>
      <c r="S262">
        <v>0.1766205923255742</v>
      </c>
      <c r="T262">
        <v>0.21310617213636718</v>
      </c>
      <c r="U262">
        <v>3.3137221130199693E-2</v>
      </c>
      <c r="W262">
        <f t="shared" si="41"/>
        <v>2.4997398111352496E-21</v>
      </c>
      <c r="X262">
        <f t="shared" si="42"/>
        <v>-1.2157224948960987E-9</v>
      </c>
      <c r="Y262">
        <f t="shared" si="43"/>
        <v>4.3223216130993281E-2</v>
      </c>
      <c r="Z262">
        <f t="shared" si="44"/>
        <v>-0.38793101874336122</v>
      </c>
      <c r="AA262">
        <f t="shared" si="45"/>
        <v>0</v>
      </c>
      <c r="AB262">
        <f t="shared" si="46"/>
        <v>9.7460412935701513E-4</v>
      </c>
      <c r="AC262">
        <f t="shared" si="47"/>
        <v>4.0005626338125669E-2</v>
      </c>
      <c r="AD262">
        <f t="shared" si="48"/>
        <v>0</v>
      </c>
      <c r="AE262">
        <f t="shared" si="49"/>
        <v>7.5044517698683033E-4</v>
      </c>
      <c r="AF262">
        <f t="shared" si="50"/>
        <v>-3.3137206551422126E-2</v>
      </c>
    </row>
    <row r="263" spans="1:32" x14ac:dyDescent="0.25">
      <c r="A263">
        <v>1.001439524753E-8</v>
      </c>
      <c r="B263">
        <v>0.21598042005996601</v>
      </c>
      <c r="C263">
        <v>6.7221049595056204E-2</v>
      </c>
      <c r="D263">
        <v>1.063636590163E-8</v>
      </c>
      <c r="E263">
        <v>0.22937738963930299</v>
      </c>
      <c r="F263">
        <v>1.210824935489E-8</v>
      </c>
      <c r="G263">
        <v>0.15598586403241099</v>
      </c>
      <c r="H263">
        <v>0.17662059232557401</v>
      </c>
      <c r="I263">
        <v>1.2112882975509999E-8</v>
      </c>
      <c r="J263">
        <v>1.4578777570250001E-8</v>
      </c>
      <c r="L263">
        <v>1.00143952475275E-8</v>
      </c>
      <c r="M263">
        <v>0.21598042127568851</v>
      </c>
      <c r="N263">
        <v>2.3997833464062923E-2</v>
      </c>
      <c r="O263">
        <v>0.38793102937972712</v>
      </c>
      <c r="P263">
        <v>0.22937738963930299</v>
      </c>
      <c r="Q263">
        <v>0.27676125888337999</v>
      </c>
      <c r="R263">
        <v>1.4470721297646645E-8</v>
      </c>
      <c r="S263">
        <v>0.1766205923255742</v>
      </c>
      <c r="T263">
        <v>0.21310617213636718</v>
      </c>
      <c r="U263">
        <v>1.448000306193047E-8</v>
      </c>
      <c r="W263">
        <f t="shared" si="41"/>
        <v>2.4997398111352496E-21</v>
      </c>
      <c r="X263">
        <f t="shared" si="42"/>
        <v>-1.2157224948960987E-9</v>
      </c>
      <c r="Y263">
        <f t="shared" si="43"/>
        <v>4.3223216130993281E-2</v>
      </c>
      <c r="Z263">
        <f t="shared" si="44"/>
        <v>-0.38793101874336122</v>
      </c>
      <c r="AA263">
        <f t="shared" si="45"/>
        <v>0</v>
      </c>
      <c r="AB263">
        <f t="shared" si="46"/>
        <v>-0.27676124677513064</v>
      </c>
      <c r="AC263">
        <f t="shared" si="47"/>
        <v>0.1559858495616897</v>
      </c>
      <c r="AD263">
        <f t="shared" si="48"/>
        <v>0</v>
      </c>
      <c r="AE263">
        <f t="shared" si="49"/>
        <v>-0.2131061600234842</v>
      </c>
      <c r="AF263">
        <f t="shared" si="50"/>
        <v>9.8774508319530154E-11</v>
      </c>
    </row>
    <row r="264" spans="1:32" x14ac:dyDescent="0.25">
      <c r="A264">
        <v>1.001439524753E-8</v>
      </c>
      <c r="B264">
        <v>0.21598042005996601</v>
      </c>
      <c r="C264">
        <v>6.7221049595056204E-2</v>
      </c>
      <c r="D264">
        <v>1.063636590163E-8</v>
      </c>
      <c r="E264">
        <v>0.22937738963930299</v>
      </c>
      <c r="F264">
        <v>0.27773586301273701</v>
      </c>
      <c r="G264">
        <v>0.27297323028950998</v>
      </c>
      <c r="H264">
        <v>0.17662059232557401</v>
      </c>
      <c r="I264">
        <v>0.21385661731335401</v>
      </c>
      <c r="J264">
        <v>0.25737222034923002</v>
      </c>
      <c r="L264">
        <v>1.00143952475275E-8</v>
      </c>
      <c r="M264">
        <v>0.21598042127394096</v>
      </c>
      <c r="N264">
        <v>2.3997833464062923E-2</v>
      </c>
      <c r="O264">
        <v>0.38793102937972712</v>
      </c>
      <c r="P264">
        <v>0.22937738963930299</v>
      </c>
      <c r="Q264">
        <v>1.2065760244224201E-8</v>
      </c>
      <c r="R264">
        <v>1.4470721297646645E-8</v>
      </c>
      <c r="S264">
        <v>0.1766205923255742</v>
      </c>
      <c r="T264">
        <v>1.208278060247112E-8</v>
      </c>
      <c r="U264">
        <v>1.448000306193047E-8</v>
      </c>
      <c r="W264">
        <f t="shared" si="41"/>
        <v>2.4997398111352496E-21</v>
      </c>
      <c r="X264">
        <f t="shared" si="42"/>
        <v>-1.2139749483441875E-9</v>
      </c>
      <c r="Y264">
        <f t="shared" si="43"/>
        <v>4.3223216130993281E-2</v>
      </c>
      <c r="Z264">
        <f t="shared" si="44"/>
        <v>-0.38793101874336122</v>
      </c>
      <c r="AA264">
        <f t="shared" si="45"/>
        <v>0</v>
      </c>
      <c r="AB264">
        <f t="shared" si="46"/>
        <v>0.27773585094697678</v>
      </c>
      <c r="AC264">
        <f t="shared" si="47"/>
        <v>0.27297321581878869</v>
      </c>
      <c r="AD264">
        <f t="shared" si="48"/>
        <v>0</v>
      </c>
      <c r="AE264">
        <f t="shared" si="49"/>
        <v>0.2138566052305734</v>
      </c>
      <c r="AF264">
        <f t="shared" si="50"/>
        <v>0.25737220586922693</v>
      </c>
    </row>
    <row r="265" spans="1:32" x14ac:dyDescent="0.25">
      <c r="A265">
        <v>1.001439524753E-8</v>
      </c>
      <c r="B265">
        <v>0.21598042005996601</v>
      </c>
      <c r="C265">
        <v>6.7221049595056204E-2</v>
      </c>
      <c r="D265">
        <v>1.063636590163E-8</v>
      </c>
      <c r="E265">
        <v>0.22937738963930299</v>
      </c>
      <c r="F265">
        <v>0.27773586301273701</v>
      </c>
      <c r="G265">
        <v>0.27297323028950998</v>
      </c>
      <c r="H265">
        <v>0.17662059232557401</v>
      </c>
      <c r="I265">
        <v>0.21385661731335401</v>
      </c>
      <c r="J265">
        <v>0.25737222034923002</v>
      </c>
      <c r="L265">
        <v>1.00143952475275E-8</v>
      </c>
      <c r="M265">
        <v>0.21598042127568851</v>
      </c>
      <c r="N265">
        <v>2.3997833464062923E-2</v>
      </c>
      <c r="O265">
        <v>0.38793102937972712</v>
      </c>
      <c r="P265">
        <v>0.22937738963930299</v>
      </c>
      <c r="Q265">
        <v>0.27676125888337999</v>
      </c>
      <c r="R265">
        <v>0.11598023769428532</v>
      </c>
      <c r="S265">
        <v>0.1766205923255742</v>
      </c>
      <c r="T265">
        <v>0.21310617213636718</v>
      </c>
      <c r="U265">
        <v>3.3137221130199693E-2</v>
      </c>
      <c r="W265">
        <f t="shared" si="41"/>
        <v>2.4997398111352496E-21</v>
      </c>
      <c r="X265">
        <f t="shared" si="42"/>
        <v>-1.2157224948960987E-9</v>
      </c>
      <c r="Y265">
        <f t="shared" si="43"/>
        <v>4.3223216130993281E-2</v>
      </c>
      <c r="Z265">
        <f t="shared" si="44"/>
        <v>-0.38793101874336122</v>
      </c>
      <c r="AA265">
        <f t="shared" si="45"/>
        <v>0</v>
      </c>
      <c r="AB265">
        <f t="shared" si="46"/>
        <v>9.7460412935701513E-4</v>
      </c>
      <c r="AC265">
        <f t="shared" si="47"/>
        <v>0.15699299259522465</v>
      </c>
      <c r="AD265">
        <f t="shared" si="48"/>
        <v>0</v>
      </c>
      <c r="AE265">
        <f t="shared" si="49"/>
        <v>7.5044517698683033E-4</v>
      </c>
      <c r="AF265">
        <f t="shared" si="50"/>
        <v>0.22423499921903034</v>
      </c>
    </row>
    <row r="266" spans="1:32" x14ac:dyDescent="0.25">
      <c r="A266">
        <v>1.001439524753E-8</v>
      </c>
      <c r="B266">
        <v>0.21598042005996601</v>
      </c>
      <c r="C266">
        <v>6.7221049595056204E-2</v>
      </c>
      <c r="D266">
        <v>1.063636590163E-8</v>
      </c>
      <c r="E266">
        <v>0.22937738963930299</v>
      </c>
      <c r="F266">
        <v>0.27773586301273701</v>
      </c>
      <c r="G266">
        <v>0.27297323028950998</v>
      </c>
      <c r="H266">
        <v>0.17662059232557401</v>
      </c>
      <c r="I266">
        <v>0.21385661731335401</v>
      </c>
      <c r="J266">
        <v>0.25737222034923002</v>
      </c>
      <c r="L266">
        <v>1.00143952475275E-8</v>
      </c>
      <c r="M266">
        <v>0.21598042127568851</v>
      </c>
      <c r="N266">
        <v>2.3997833464062923E-2</v>
      </c>
      <c r="O266">
        <v>0.38793102937972712</v>
      </c>
      <c r="P266">
        <v>0.22937738963930299</v>
      </c>
      <c r="Q266">
        <v>0.27676125888337999</v>
      </c>
      <c r="R266">
        <v>0.11598023769428532</v>
      </c>
      <c r="S266">
        <v>0.1766205923255742</v>
      </c>
      <c r="T266">
        <v>0.21310617213636718</v>
      </c>
      <c r="U266">
        <v>3.3137221130199693E-2</v>
      </c>
      <c r="W266">
        <f t="shared" si="41"/>
        <v>2.4997398111352496E-21</v>
      </c>
      <c r="X266">
        <f t="shared" si="42"/>
        <v>-1.2157224948960987E-9</v>
      </c>
      <c r="Y266">
        <f t="shared" si="43"/>
        <v>4.3223216130993281E-2</v>
      </c>
      <c r="Z266">
        <f t="shared" si="44"/>
        <v>-0.38793101874336122</v>
      </c>
      <c r="AA266">
        <f t="shared" si="45"/>
        <v>0</v>
      </c>
      <c r="AB266">
        <f t="shared" si="46"/>
        <v>9.7460412935701513E-4</v>
      </c>
      <c r="AC266">
        <f t="shared" si="47"/>
        <v>0.15699299259522465</v>
      </c>
      <c r="AD266">
        <f t="shared" si="48"/>
        <v>0</v>
      </c>
      <c r="AE266">
        <f t="shared" si="49"/>
        <v>7.5044517698683033E-4</v>
      </c>
      <c r="AF266">
        <f t="shared" si="50"/>
        <v>0.22423499921903034</v>
      </c>
    </row>
    <row r="267" spans="1:32" x14ac:dyDescent="0.25">
      <c r="A267">
        <v>1.001439524753E-8</v>
      </c>
      <c r="B267">
        <v>0.21598042005996601</v>
      </c>
      <c r="C267">
        <v>6.7221049595056204E-2</v>
      </c>
      <c r="D267">
        <v>1.063636590163E-8</v>
      </c>
      <c r="E267">
        <v>0.22937738963930299</v>
      </c>
      <c r="F267">
        <v>0.27773586301273701</v>
      </c>
      <c r="G267">
        <v>0.27297323028950998</v>
      </c>
      <c r="H267">
        <v>0.17662059232557401</v>
      </c>
      <c r="I267">
        <v>0.21385661731335401</v>
      </c>
      <c r="J267">
        <v>0.25737222034923002</v>
      </c>
      <c r="L267">
        <v>1.00143952475275E-8</v>
      </c>
      <c r="M267">
        <v>0.21598042127568851</v>
      </c>
      <c r="N267">
        <v>2.3997833464062923E-2</v>
      </c>
      <c r="O267">
        <v>0.38793102937972712</v>
      </c>
      <c r="P267">
        <v>0.22937738963930299</v>
      </c>
      <c r="Q267">
        <v>0.27676125888337999</v>
      </c>
      <c r="R267">
        <v>0.11598023769428532</v>
      </c>
      <c r="S267">
        <v>0.1766205923255742</v>
      </c>
      <c r="T267">
        <v>0.21310617213636718</v>
      </c>
      <c r="U267">
        <v>3.3137221130199693E-2</v>
      </c>
      <c r="W267">
        <f t="shared" si="41"/>
        <v>2.4997398111352496E-21</v>
      </c>
      <c r="X267">
        <f t="shared" si="42"/>
        <v>-1.2157224948960987E-9</v>
      </c>
      <c r="Y267">
        <f t="shared" si="43"/>
        <v>4.3223216130993281E-2</v>
      </c>
      <c r="Z267">
        <f t="shared" si="44"/>
        <v>-0.38793101874336122</v>
      </c>
      <c r="AA267">
        <f t="shared" si="45"/>
        <v>0</v>
      </c>
      <c r="AB267">
        <f t="shared" si="46"/>
        <v>9.7460412935701513E-4</v>
      </c>
      <c r="AC267">
        <f t="shared" si="47"/>
        <v>0.15699299259522465</v>
      </c>
      <c r="AD267">
        <f t="shared" si="48"/>
        <v>0</v>
      </c>
      <c r="AE267">
        <f t="shared" si="49"/>
        <v>7.5044517698683033E-4</v>
      </c>
      <c r="AF267">
        <f t="shared" si="50"/>
        <v>0.22423499921903034</v>
      </c>
    </row>
    <row r="268" spans="1:32" x14ac:dyDescent="0.25">
      <c r="A268">
        <v>1.001439524753E-8</v>
      </c>
      <c r="B268">
        <v>0.21598042005996601</v>
      </c>
      <c r="C268">
        <v>6.7221049595056204E-2</v>
      </c>
      <c r="D268">
        <v>1.063636590163E-8</v>
      </c>
      <c r="E268">
        <v>0.22937738963930299</v>
      </c>
      <c r="F268">
        <v>0.27773586301273701</v>
      </c>
      <c r="G268">
        <v>0.27297323028950998</v>
      </c>
      <c r="H268">
        <v>0.17662059232557401</v>
      </c>
      <c r="I268">
        <v>0.21385661731335401</v>
      </c>
      <c r="J268">
        <v>0.25737222034923002</v>
      </c>
      <c r="L268">
        <v>1.00143952475275E-8</v>
      </c>
      <c r="M268">
        <v>0.21598042127568851</v>
      </c>
      <c r="N268">
        <v>2.3997833464062923E-2</v>
      </c>
      <c r="O268">
        <v>0.38793102937972712</v>
      </c>
      <c r="P268">
        <v>0.22937738963930299</v>
      </c>
      <c r="Q268">
        <v>0.27676125888337999</v>
      </c>
      <c r="R268">
        <v>0.11598023769428532</v>
      </c>
      <c r="S268">
        <v>0.1766205923255742</v>
      </c>
      <c r="T268">
        <v>0.21310617213636718</v>
      </c>
      <c r="U268">
        <v>3.3137221130199693E-2</v>
      </c>
      <c r="W268">
        <f t="shared" si="41"/>
        <v>2.4997398111352496E-21</v>
      </c>
      <c r="X268">
        <f t="shared" si="42"/>
        <v>-1.2157224948960987E-9</v>
      </c>
      <c r="Y268">
        <f t="shared" si="43"/>
        <v>4.3223216130993281E-2</v>
      </c>
      <c r="Z268">
        <f t="shared" si="44"/>
        <v>-0.38793101874336122</v>
      </c>
      <c r="AA268">
        <f t="shared" si="45"/>
        <v>0</v>
      </c>
      <c r="AB268">
        <f t="shared" si="46"/>
        <v>9.7460412935701513E-4</v>
      </c>
      <c r="AC268">
        <f t="shared" si="47"/>
        <v>0.15699299259522465</v>
      </c>
      <c r="AD268">
        <f t="shared" si="48"/>
        <v>0</v>
      </c>
      <c r="AE268">
        <f t="shared" si="49"/>
        <v>7.5044517698683033E-4</v>
      </c>
      <c r="AF268">
        <f t="shared" si="50"/>
        <v>0.22423499921903034</v>
      </c>
    </row>
    <row r="269" spans="1:32" x14ac:dyDescent="0.25">
      <c r="A269">
        <v>1.001439524753E-8</v>
      </c>
      <c r="B269">
        <v>0.21598042005996601</v>
      </c>
      <c r="C269">
        <v>6.7221049595056204E-2</v>
      </c>
      <c r="D269">
        <v>1.063636590163E-8</v>
      </c>
      <c r="E269">
        <v>0.22937738963930299</v>
      </c>
      <c r="F269">
        <v>0.27773586301273701</v>
      </c>
      <c r="G269">
        <v>0.15598586403241099</v>
      </c>
      <c r="H269">
        <v>0.17662059232557401</v>
      </c>
      <c r="I269">
        <v>0.21385661731335401</v>
      </c>
      <c r="J269">
        <v>1.4578777570250001E-8</v>
      </c>
      <c r="L269">
        <v>1.00143952475275E-8</v>
      </c>
      <c r="M269">
        <v>0.21598042127568851</v>
      </c>
      <c r="N269">
        <v>2.3997833464062923E-2</v>
      </c>
      <c r="O269">
        <v>0.38793102937972712</v>
      </c>
      <c r="P269">
        <v>0.22937738963930299</v>
      </c>
      <c r="Q269">
        <v>0.27676125888337999</v>
      </c>
      <c r="R269">
        <v>0.11598023769428532</v>
      </c>
      <c r="S269">
        <v>0.1766205923255742</v>
      </c>
      <c r="T269">
        <v>0.21310617213636718</v>
      </c>
      <c r="U269">
        <v>3.3137221130199693E-2</v>
      </c>
      <c r="W269">
        <f t="shared" si="41"/>
        <v>2.4997398111352496E-21</v>
      </c>
      <c r="X269">
        <f t="shared" si="42"/>
        <v>-1.2157224948960987E-9</v>
      </c>
      <c r="Y269">
        <f t="shared" si="43"/>
        <v>4.3223216130993281E-2</v>
      </c>
      <c r="Z269">
        <f t="shared" si="44"/>
        <v>-0.38793101874336122</v>
      </c>
      <c r="AA269">
        <f t="shared" si="45"/>
        <v>0</v>
      </c>
      <c r="AB269">
        <f t="shared" si="46"/>
        <v>9.7460412935701513E-4</v>
      </c>
      <c r="AC269">
        <f t="shared" si="47"/>
        <v>4.0005626338125669E-2</v>
      </c>
      <c r="AD269">
        <f t="shared" si="48"/>
        <v>0</v>
      </c>
      <c r="AE269">
        <f t="shared" si="49"/>
        <v>7.5044517698683033E-4</v>
      </c>
      <c r="AF269">
        <f t="shared" si="50"/>
        <v>-3.3137206551422126E-2</v>
      </c>
    </row>
    <row r="270" spans="1:32" x14ac:dyDescent="0.25">
      <c r="A270">
        <v>1.001439524753E-8</v>
      </c>
      <c r="B270">
        <v>0.21598042005996601</v>
      </c>
      <c r="C270">
        <v>6.7221049595056204E-2</v>
      </c>
      <c r="D270">
        <v>1.063636590163E-8</v>
      </c>
      <c r="E270">
        <v>0.22937738963930299</v>
      </c>
      <c r="F270">
        <v>1.210824935489E-8</v>
      </c>
      <c r="G270">
        <v>0.15598586403241099</v>
      </c>
      <c r="H270">
        <v>0.17662059232557401</v>
      </c>
      <c r="I270">
        <v>1.2112882975509999E-8</v>
      </c>
      <c r="J270">
        <v>1.4578777570250001E-8</v>
      </c>
      <c r="L270">
        <v>1.00143952475275E-8</v>
      </c>
      <c r="M270">
        <v>0.21598042127568851</v>
      </c>
      <c r="N270">
        <v>2.3997833464062923E-2</v>
      </c>
      <c r="O270">
        <v>0.38793102937972712</v>
      </c>
      <c r="P270">
        <v>0.22937738963930299</v>
      </c>
      <c r="Q270">
        <v>0.27676125888337999</v>
      </c>
      <c r="R270">
        <v>1.4470721297646645E-8</v>
      </c>
      <c r="S270">
        <v>0.1766205923255742</v>
      </c>
      <c r="T270">
        <v>0.21310617213636718</v>
      </c>
      <c r="U270">
        <v>1.448000306193047E-8</v>
      </c>
      <c r="W270">
        <f t="shared" si="41"/>
        <v>2.4997398111352496E-21</v>
      </c>
      <c r="X270">
        <f t="shared" si="42"/>
        <v>-1.2157224948960987E-9</v>
      </c>
      <c r="Y270">
        <f t="shared" si="43"/>
        <v>4.3223216130993281E-2</v>
      </c>
      <c r="Z270">
        <f t="shared" si="44"/>
        <v>-0.38793101874336122</v>
      </c>
      <c r="AA270">
        <f t="shared" si="45"/>
        <v>0</v>
      </c>
      <c r="AB270">
        <f t="shared" si="46"/>
        <v>-0.27676124677513064</v>
      </c>
      <c r="AC270">
        <f t="shared" si="47"/>
        <v>0.1559858495616897</v>
      </c>
      <c r="AD270">
        <f t="shared" si="48"/>
        <v>0</v>
      </c>
      <c r="AE270">
        <f t="shared" si="49"/>
        <v>-0.2131061600234842</v>
      </c>
      <c r="AF270">
        <f t="shared" si="50"/>
        <v>9.8774508319530154E-11</v>
      </c>
    </row>
    <row r="271" spans="1:32" x14ac:dyDescent="0.25">
      <c r="A271">
        <v>1.001439524753E-8</v>
      </c>
      <c r="B271">
        <v>0.21598042005996601</v>
      </c>
      <c r="C271">
        <v>6.7221049595056204E-2</v>
      </c>
      <c r="D271">
        <v>1.063636590163E-8</v>
      </c>
      <c r="E271">
        <v>0.22937738963930299</v>
      </c>
      <c r="F271">
        <v>0.27773586301273701</v>
      </c>
      <c r="G271">
        <v>0.27297323028950998</v>
      </c>
      <c r="H271">
        <v>0.17662059232557401</v>
      </c>
      <c r="I271">
        <v>0.21385661731335401</v>
      </c>
      <c r="J271">
        <v>0.25737222034923002</v>
      </c>
      <c r="L271">
        <v>1.00143952475275E-8</v>
      </c>
      <c r="M271">
        <v>0.21598042127394096</v>
      </c>
      <c r="N271">
        <v>2.3997833464062923E-2</v>
      </c>
      <c r="O271">
        <v>0.38793102937972712</v>
      </c>
      <c r="P271">
        <v>0.22937738963930299</v>
      </c>
      <c r="Q271">
        <v>1.2065760244224201E-8</v>
      </c>
      <c r="R271">
        <v>1.4470721297646645E-8</v>
      </c>
      <c r="S271">
        <v>0.1766205923255742</v>
      </c>
      <c r="T271">
        <v>1.208278060247112E-8</v>
      </c>
      <c r="U271">
        <v>1.448000306193047E-8</v>
      </c>
      <c r="W271">
        <f t="shared" si="41"/>
        <v>2.4997398111352496E-21</v>
      </c>
      <c r="X271">
        <f t="shared" si="42"/>
        <v>-1.2139749483441875E-9</v>
      </c>
      <c r="Y271">
        <f t="shared" si="43"/>
        <v>4.3223216130993281E-2</v>
      </c>
      <c r="Z271">
        <f t="shared" si="44"/>
        <v>-0.38793101874336122</v>
      </c>
      <c r="AA271">
        <f t="shared" si="45"/>
        <v>0</v>
      </c>
      <c r="AB271">
        <f t="shared" si="46"/>
        <v>0.27773585094697678</v>
      </c>
      <c r="AC271">
        <f t="shared" si="47"/>
        <v>0.27297321581878869</v>
      </c>
      <c r="AD271">
        <f t="shared" si="48"/>
        <v>0</v>
      </c>
      <c r="AE271">
        <f t="shared" si="49"/>
        <v>0.2138566052305734</v>
      </c>
      <c r="AF271">
        <f t="shared" si="50"/>
        <v>0.25737220586922693</v>
      </c>
    </row>
    <row r="272" spans="1:32" x14ac:dyDescent="0.25">
      <c r="A272">
        <v>1.001439524753E-8</v>
      </c>
      <c r="B272">
        <v>0.21598042005996601</v>
      </c>
      <c r="C272">
        <v>6.7221049595056204E-2</v>
      </c>
      <c r="D272">
        <v>1.063636590163E-8</v>
      </c>
      <c r="E272">
        <v>0.22937738963930299</v>
      </c>
      <c r="F272">
        <v>0.27773586301273701</v>
      </c>
      <c r="G272">
        <v>0.27297323028950998</v>
      </c>
      <c r="H272">
        <v>0.17662059232557401</v>
      </c>
      <c r="I272">
        <v>0.21385661731335401</v>
      </c>
      <c r="J272">
        <v>0.25737222034923002</v>
      </c>
      <c r="L272">
        <v>1.00143952475275E-8</v>
      </c>
      <c r="M272">
        <v>0.21598042127568851</v>
      </c>
      <c r="N272">
        <v>2.3997833464062923E-2</v>
      </c>
      <c r="O272">
        <v>0.38793102937972712</v>
      </c>
      <c r="P272">
        <v>0.22937738963930299</v>
      </c>
      <c r="Q272">
        <v>0.27676125888337999</v>
      </c>
      <c r="R272">
        <v>0.11598023769428532</v>
      </c>
      <c r="S272">
        <v>0.1766205923255742</v>
      </c>
      <c r="T272">
        <v>0.21310617213636718</v>
      </c>
      <c r="U272">
        <v>3.3137221130199693E-2</v>
      </c>
      <c r="W272">
        <f t="shared" si="41"/>
        <v>2.4997398111352496E-21</v>
      </c>
      <c r="X272">
        <f t="shared" si="42"/>
        <v>-1.2157224948960987E-9</v>
      </c>
      <c r="Y272">
        <f t="shared" si="43"/>
        <v>4.3223216130993281E-2</v>
      </c>
      <c r="Z272">
        <f t="shared" si="44"/>
        <v>-0.38793101874336122</v>
      </c>
      <c r="AA272">
        <f t="shared" si="45"/>
        <v>0</v>
      </c>
      <c r="AB272">
        <f t="shared" si="46"/>
        <v>9.7460412935701513E-4</v>
      </c>
      <c r="AC272">
        <f t="shared" si="47"/>
        <v>0.15699299259522465</v>
      </c>
      <c r="AD272">
        <f t="shared" si="48"/>
        <v>0</v>
      </c>
      <c r="AE272">
        <f t="shared" si="49"/>
        <v>7.5044517698683033E-4</v>
      </c>
      <c r="AF272">
        <f t="shared" si="50"/>
        <v>0.22423499921903034</v>
      </c>
    </row>
    <row r="273" spans="1:32" x14ac:dyDescent="0.25">
      <c r="A273">
        <v>1.001439524753E-8</v>
      </c>
      <c r="B273">
        <v>0.21598042005996601</v>
      </c>
      <c r="C273">
        <v>6.7221049595056204E-2</v>
      </c>
      <c r="D273">
        <v>1.063636590163E-8</v>
      </c>
      <c r="E273">
        <v>0.22937738963930299</v>
      </c>
      <c r="F273">
        <v>0.27773586301273701</v>
      </c>
      <c r="G273">
        <v>0.27297323028950998</v>
      </c>
      <c r="H273">
        <v>0.17662059232557401</v>
      </c>
      <c r="I273">
        <v>0.21385661731335401</v>
      </c>
      <c r="J273">
        <v>0.25737222034923002</v>
      </c>
      <c r="L273">
        <v>1.00143952475275E-8</v>
      </c>
      <c r="M273">
        <v>0.21598042127568851</v>
      </c>
      <c r="N273">
        <v>2.3997833464062923E-2</v>
      </c>
      <c r="O273">
        <v>0.38793102937972712</v>
      </c>
      <c r="P273">
        <v>0.22937738963930299</v>
      </c>
      <c r="Q273">
        <v>0.27676125888337999</v>
      </c>
      <c r="R273">
        <v>0.11598023769428532</v>
      </c>
      <c r="S273">
        <v>0.1766205923255742</v>
      </c>
      <c r="T273">
        <v>0.21310617213636718</v>
      </c>
      <c r="U273">
        <v>3.3137221130199693E-2</v>
      </c>
      <c r="W273">
        <f t="shared" si="41"/>
        <v>2.4997398111352496E-21</v>
      </c>
      <c r="X273">
        <f t="shared" si="42"/>
        <v>-1.2157224948960987E-9</v>
      </c>
      <c r="Y273">
        <f t="shared" si="43"/>
        <v>4.3223216130993281E-2</v>
      </c>
      <c r="Z273">
        <f t="shared" si="44"/>
        <v>-0.38793101874336122</v>
      </c>
      <c r="AA273">
        <f t="shared" si="45"/>
        <v>0</v>
      </c>
      <c r="AB273">
        <f t="shared" si="46"/>
        <v>9.7460412935701513E-4</v>
      </c>
      <c r="AC273">
        <f t="shared" si="47"/>
        <v>0.15699299259522465</v>
      </c>
      <c r="AD273">
        <f t="shared" si="48"/>
        <v>0</v>
      </c>
      <c r="AE273">
        <f t="shared" si="49"/>
        <v>7.5044517698683033E-4</v>
      </c>
      <c r="AF273">
        <f t="shared" si="50"/>
        <v>0.22423499921903034</v>
      </c>
    </row>
    <row r="274" spans="1:32" x14ac:dyDescent="0.25">
      <c r="A274">
        <v>1.001439524753E-8</v>
      </c>
      <c r="B274">
        <v>0.21598042005996601</v>
      </c>
      <c r="C274">
        <v>6.7221049595056204E-2</v>
      </c>
      <c r="D274">
        <v>1.063636590163E-8</v>
      </c>
      <c r="E274">
        <v>0.22937738963930299</v>
      </c>
      <c r="F274">
        <v>0.27773586301273701</v>
      </c>
      <c r="G274">
        <v>0.27297323028950998</v>
      </c>
      <c r="H274">
        <v>0.17662059232557401</v>
      </c>
      <c r="I274">
        <v>0.21385661731335401</v>
      </c>
      <c r="J274">
        <v>0.25737222034923002</v>
      </c>
      <c r="L274">
        <v>1.00143952475275E-8</v>
      </c>
      <c r="M274">
        <v>0.21598042127568851</v>
      </c>
      <c r="N274">
        <v>2.3997833464062923E-2</v>
      </c>
      <c r="O274">
        <v>0.38793102937972712</v>
      </c>
      <c r="P274">
        <v>0.22937738963930299</v>
      </c>
      <c r="Q274">
        <v>0.27676125888337999</v>
      </c>
      <c r="R274">
        <v>0.11598023769428532</v>
      </c>
      <c r="S274">
        <v>0.1766205923255742</v>
      </c>
      <c r="T274">
        <v>0.21310617213636718</v>
      </c>
      <c r="U274">
        <v>3.3137221130199693E-2</v>
      </c>
      <c r="W274">
        <f t="shared" si="41"/>
        <v>2.4997398111352496E-21</v>
      </c>
      <c r="X274">
        <f t="shared" si="42"/>
        <v>-1.2157224948960987E-9</v>
      </c>
      <c r="Y274">
        <f t="shared" si="43"/>
        <v>4.3223216130993281E-2</v>
      </c>
      <c r="Z274">
        <f t="shared" si="44"/>
        <v>-0.38793101874336122</v>
      </c>
      <c r="AA274">
        <f t="shared" si="45"/>
        <v>0</v>
      </c>
      <c r="AB274">
        <f t="shared" si="46"/>
        <v>9.7460412935701513E-4</v>
      </c>
      <c r="AC274">
        <f t="shared" si="47"/>
        <v>0.15699299259522465</v>
      </c>
      <c r="AD274">
        <f t="shared" si="48"/>
        <v>0</v>
      </c>
      <c r="AE274">
        <f t="shared" si="49"/>
        <v>7.5044517698683033E-4</v>
      </c>
      <c r="AF274">
        <f t="shared" si="50"/>
        <v>0.22423499921903034</v>
      </c>
    </row>
    <row r="275" spans="1:32" x14ac:dyDescent="0.25">
      <c r="A275">
        <v>1.001439524753E-8</v>
      </c>
      <c r="B275">
        <v>0.21598042005996601</v>
      </c>
      <c r="C275">
        <v>6.7221049595056204E-2</v>
      </c>
      <c r="D275">
        <v>1.063636590163E-8</v>
      </c>
      <c r="E275">
        <v>0.22937738963930299</v>
      </c>
      <c r="F275">
        <v>0.27773586301273701</v>
      </c>
      <c r="G275">
        <v>0.27297323028950998</v>
      </c>
      <c r="H275">
        <v>0.17662059232557401</v>
      </c>
      <c r="I275">
        <v>0.21385661731335401</v>
      </c>
      <c r="J275">
        <v>0.25737222034923002</v>
      </c>
      <c r="L275">
        <v>1.00143952475275E-8</v>
      </c>
      <c r="M275">
        <v>0.21598042127568851</v>
      </c>
      <c r="N275">
        <v>2.3997833464062923E-2</v>
      </c>
      <c r="O275">
        <v>0.38793102937972712</v>
      </c>
      <c r="P275">
        <v>0.22937738963930299</v>
      </c>
      <c r="Q275">
        <v>0.27676125888337999</v>
      </c>
      <c r="R275">
        <v>0.11598023769428532</v>
      </c>
      <c r="S275">
        <v>0.1766205923255742</v>
      </c>
      <c r="T275">
        <v>0.21310617213636718</v>
      </c>
      <c r="U275">
        <v>3.3137221130199693E-2</v>
      </c>
      <c r="W275">
        <f t="shared" si="41"/>
        <v>2.4997398111352496E-21</v>
      </c>
      <c r="X275">
        <f t="shared" si="42"/>
        <v>-1.2157224948960987E-9</v>
      </c>
      <c r="Y275">
        <f t="shared" si="43"/>
        <v>4.3223216130993281E-2</v>
      </c>
      <c r="Z275">
        <f t="shared" si="44"/>
        <v>-0.38793101874336122</v>
      </c>
      <c r="AA275">
        <f t="shared" si="45"/>
        <v>0</v>
      </c>
      <c r="AB275">
        <f t="shared" si="46"/>
        <v>9.7460412935701513E-4</v>
      </c>
      <c r="AC275">
        <f t="shared" si="47"/>
        <v>0.15699299259522465</v>
      </c>
      <c r="AD275">
        <f t="shared" si="48"/>
        <v>0</v>
      </c>
      <c r="AE275">
        <f t="shared" si="49"/>
        <v>7.5044517698683033E-4</v>
      </c>
      <c r="AF275">
        <f t="shared" si="50"/>
        <v>0.22423499921903034</v>
      </c>
    </row>
    <row r="276" spans="1:32" x14ac:dyDescent="0.25">
      <c r="A276">
        <v>1.001439524753E-8</v>
      </c>
      <c r="B276">
        <v>0.23599322180295099</v>
      </c>
      <c r="C276">
        <v>7.3449768818080297E-2</v>
      </c>
      <c r="D276">
        <v>1.063636590163E-8</v>
      </c>
      <c r="E276">
        <v>0.244684601431779</v>
      </c>
      <c r="F276">
        <v>0.29627021674388498</v>
      </c>
      <c r="G276">
        <v>0.17043955418012299</v>
      </c>
      <c r="H276">
        <v>0.18840714540578099</v>
      </c>
      <c r="I276">
        <v>0.228128069686338</v>
      </c>
      <c r="J276">
        <v>1.4578777570250001E-8</v>
      </c>
      <c r="L276">
        <v>1.00143952475275E-8</v>
      </c>
      <c r="M276">
        <v>0.23599322301867401</v>
      </c>
      <c r="N276">
        <v>2.6221478102172423E-2</v>
      </c>
      <c r="O276">
        <v>1.0370980965752249E-8</v>
      </c>
      <c r="P276">
        <v>0.24468460143178</v>
      </c>
      <c r="Q276">
        <v>0.29523057363293898</v>
      </c>
      <c r="R276">
        <v>0.12372003245175492</v>
      </c>
      <c r="S276">
        <v>0.18840714540578152</v>
      </c>
      <c r="T276">
        <v>0.2273275444935276</v>
      </c>
      <c r="U276">
        <v>3.5348591060905293E-2</v>
      </c>
      <c r="W276">
        <f t="shared" si="41"/>
        <v>2.4997398111352496E-21</v>
      </c>
      <c r="X276">
        <f t="shared" si="42"/>
        <v>-1.2157230222520354E-9</v>
      </c>
      <c r="Y276">
        <f t="shared" si="43"/>
        <v>4.7228290715907874E-2</v>
      </c>
      <c r="Z276">
        <f t="shared" si="44"/>
        <v>2.6538493587775105E-10</v>
      </c>
      <c r="AA276">
        <f t="shared" si="45"/>
        <v>-9.9920072216264089E-16</v>
      </c>
      <c r="AB276">
        <f t="shared" si="46"/>
        <v>1.0396431109460091E-3</v>
      </c>
      <c r="AC276">
        <f t="shared" si="47"/>
        <v>4.6719521728368074E-2</v>
      </c>
      <c r="AD276">
        <f t="shared" si="48"/>
        <v>-5.2735593669694936E-16</v>
      </c>
      <c r="AE276">
        <f t="shared" si="49"/>
        <v>8.0052519281040291E-4</v>
      </c>
      <c r="AF276">
        <f t="shared" si="50"/>
        <v>-3.5348576482127726E-2</v>
      </c>
    </row>
    <row r="277" spans="1:32" x14ac:dyDescent="0.25">
      <c r="A277">
        <v>1.001439524753E-8</v>
      </c>
      <c r="B277">
        <v>0.23599322180295099</v>
      </c>
      <c r="C277">
        <v>7.3449768818080297E-2</v>
      </c>
      <c r="D277">
        <v>1.063636590163E-8</v>
      </c>
      <c r="E277">
        <v>0.244684601431779</v>
      </c>
      <c r="F277">
        <v>1.210824935489E-8</v>
      </c>
      <c r="G277">
        <v>0.17043955418012299</v>
      </c>
      <c r="H277">
        <v>0.18840714540578099</v>
      </c>
      <c r="I277">
        <v>1.2112882975509999E-8</v>
      </c>
      <c r="J277">
        <v>1.4578777570250001E-8</v>
      </c>
      <c r="L277">
        <v>1.00143952475275E-8</v>
      </c>
      <c r="M277">
        <v>0.23599322301867401</v>
      </c>
      <c r="N277">
        <v>2.6221478102172423E-2</v>
      </c>
      <c r="O277">
        <v>1.0370980965752249E-8</v>
      </c>
      <c r="P277">
        <v>0.24468460143178</v>
      </c>
      <c r="Q277">
        <v>0.29523057363293898</v>
      </c>
      <c r="R277">
        <v>1.4470721297646645E-8</v>
      </c>
      <c r="S277">
        <v>0.18840714540578152</v>
      </c>
      <c r="T277">
        <v>0.2273275444935276</v>
      </c>
      <c r="U277">
        <v>1.448000306193047E-8</v>
      </c>
      <c r="W277">
        <f t="shared" si="41"/>
        <v>2.4997398111352496E-21</v>
      </c>
      <c r="X277">
        <f t="shared" si="42"/>
        <v>-1.2157230222520354E-9</v>
      </c>
      <c r="Y277">
        <f t="shared" si="43"/>
        <v>4.7228290715907874E-2</v>
      </c>
      <c r="Z277">
        <f t="shared" si="44"/>
        <v>2.6538493587775105E-10</v>
      </c>
      <c r="AA277">
        <f t="shared" si="45"/>
        <v>-9.9920072216264089E-16</v>
      </c>
      <c r="AB277">
        <f t="shared" si="46"/>
        <v>-0.29523056152468963</v>
      </c>
      <c r="AC277">
        <f t="shared" si="47"/>
        <v>0.17043953970940171</v>
      </c>
      <c r="AD277">
        <f t="shared" si="48"/>
        <v>-5.2735593669694936E-16</v>
      </c>
      <c r="AE277">
        <f t="shared" si="49"/>
        <v>-0.22732753238064463</v>
      </c>
      <c r="AF277">
        <f t="shared" si="50"/>
        <v>9.8774508319530154E-11</v>
      </c>
    </row>
    <row r="278" spans="1:32" x14ac:dyDescent="0.25">
      <c r="A278">
        <v>1.001439524753E-8</v>
      </c>
      <c r="B278">
        <v>0.23599322180295099</v>
      </c>
      <c r="C278">
        <v>7.3449768818080297E-2</v>
      </c>
      <c r="D278">
        <v>1.063636590163E-8</v>
      </c>
      <c r="E278">
        <v>0.244684601431779</v>
      </c>
      <c r="F278">
        <v>0.29627021674388498</v>
      </c>
      <c r="G278">
        <v>0.295233925622988</v>
      </c>
      <c r="H278">
        <v>0.18840714540578099</v>
      </c>
      <c r="I278">
        <v>0.228128069686338</v>
      </c>
      <c r="J278">
        <v>0.27454763175791402</v>
      </c>
      <c r="L278">
        <v>1.00143952475275E-8</v>
      </c>
      <c r="M278">
        <v>0.23599322301692646</v>
      </c>
      <c r="N278">
        <v>2.6221478102172423E-2</v>
      </c>
      <c r="O278">
        <v>1.0370980965752249E-8</v>
      </c>
      <c r="P278">
        <v>0.24468460143178</v>
      </c>
      <c r="Q278">
        <v>1.2065760244224201E-8</v>
      </c>
      <c r="R278">
        <v>1.4470721297646645E-8</v>
      </c>
      <c r="S278">
        <v>0.18840714540578152</v>
      </c>
      <c r="T278">
        <v>1.208278060247112E-8</v>
      </c>
      <c r="U278">
        <v>1.448000306193047E-8</v>
      </c>
      <c r="W278">
        <f t="shared" si="41"/>
        <v>2.4997398111352496E-21</v>
      </c>
      <c r="X278">
        <f t="shared" si="42"/>
        <v>-1.2139754757001242E-9</v>
      </c>
      <c r="Y278">
        <f t="shared" si="43"/>
        <v>4.7228290715907874E-2</v>
      </c>
      <c r="Z278">
        <f t="shared" si="44"/>
        <v>2.6538493587775105E-10</v>
      </c>
      <c r="AA278">
        <f t="shared" si="45"/>
        <v>-9.9920072216264089E-16</v>
      </c>
      <c r="AB278">
        <f t="shared" si="46"/>
        <v>0.29627020467812476</v>
      </c>
      <c r="AC278">
        <f t="shared" si="47"/>
        <v>0.29523391115226671</v>
      </c>
      <c r="AD278">
        <f t="shared" si="48"/>
        <v>-5.2735593669694936E-16</v>
      </c>
      <c r="AE278">
        <f t="shared" si="49"/>
        <v>0.22812805760355739</v>
      </c>
      <c r="AF278">
        <f t="shared" si="50"/>
        <v>0.27454761727791094</v>
      </c>
    </row>
    <row r="279" spans="1:32" x14ac:dyDescent="0.25">
      <c r="A279">
        <v>1.001439524753E-8</v>
      </c>
      <c r="B279">
        <v>0.23599322180295099</v>
      </c>
      <c r="C279">
        <v>7.3449768818080297E-2</v>
      </c>
      <c r="D279">
        <v>1.063636590163E-8</v>
      </c>
      <c r="E279">
        <v>0.244684601431779</v>
      </c>
      <c r="F279">
        <v>0.29627021674388498</v>
      </c>
      <c r="G279">
        <v>0.295233925622988</v>
      </c>
      <c r="H279">
        <v>0.18840714540578099</v>
      </c>
      <c r="I279">
        <v>0.228128069686338</v>
      </c>
      <c r="J279">
        <v>0.27454763175791402</v>
      </c>
      <c r="L279">
        <v>1.00143952475275E-8</v>
      </c>
      <c r="M279">
        <v>0.23599322301867401</v>
      </c>
      <c r="N279">
        <v>2.6221478102172423E-2</v>
      </c>
      <c r="O279">
        <v>1.0370980965752249E-8</v>
      </c>
      <c r="P279">
        <v>0.24468460143178</v>
      </c>
      <c r="Q279">
        <v>0.29523057363293898</v>
      </c>
      <c r="R279">
        <v>0.12372003245175492</v>
      </c>
      <c r="S279">
        <v>0.18840714540578152</v>
      </c>
      <c r="T279">
        <v>0.2273275444935276</v>
      </c>
      <c r="U279">
        <v>3.5348591060905293E-2</v>
      </c>
      <c r="W279">
        <f t="shared" si="41"/>
        <v>2.4997398111352496E-21</v>
      </c>
      <c r="X279">
        <f t="shared" si="42"/>
        <v>-1.2157230222520354E-9</v>
      </c>
      <c r="Y279">
        <f t="shared" si="43"/>
        <v>4.7228290715907874E-2</v>
      </c>
      <c r="Z279">
        <f t="shared" si="44"/>
        <v>2.6538493587775105E-10</v>
      </c>
      <c r="AA279">
        <f t="shared" si="45"/>
        <v>-9.9920072216264089E-16</v>
      </c>
      <c r="AB279">
        <f t="shared" si="46"/>
        <v>1.0396431109460091E-3</v>
      </c>
      <c r="AC279">
        <f t="shared" si="47"/>
        <v>0.17151389317123308</v>
      </c>
      <c r="AD279">
        <f t="shared" si="48"/>
        <v>-5.2735593669694936E-16</v>
      </c>
      <c r="AE279">
        <f t="shared" si="49"/>
        <v>8.0052519281040291E-4</v>
      </c>
      <c r="AF279">
        <f t="shared" si="50"/>
        <v>0.23919904069700873</v>
      </c>
    </row>
    <row r="280" spans="1:32" x14ac:dyDescent="0.25">
      <c r="A280">
        <v>1.001439524753E-8</v>
      </c>
      <c r="B280">
        <v>0.23599322180295099</v>
      </c>
      <c r="C280">
        <v>7.3449768818080297E-2</v>
      </c>
      <c r="D280">
        <v>1.063636590163E-8</v>
      </c>
      <c r="E280">
        <v>0.244684601431779</v>
      </c>
      <c r="F280">
        <v>0.29627021674388498</v>
      </c>
      <c r="G280">
        <v>0.295233925622988</v>
      </c>
      <c r="H280">
        <v>0.18840714540578099</v>
      </c>
      <c r="I280">
        <v>0.228128069686338</v>
      </c>
      <c r="J280">
        <v>0.27454763175791402</v>
      </c>
      <c r="L280">
        <v>1.00143952475275E-8</v>
      </c>
      <c r="M280">
        <v>0.23599322301867401</v>
      </c>
      <c r="N280">
        <v>2.6221478102172423E-2</v>
      </c>
      <c r="O280">
        <v>1.0370980965752249E-8</v>
      </c>
      <c r="P280">
        <v>0.24468460143178</v>
      </c>
      <c r="Q280">
        <v>0.29523057363293898</v>
      </c>
      <c r="R280">
        <v>0.12372003245175492</v>
      </c>
      <c r="S280">
        <v>0.18840714540578152</v>
      </c>
      <c r="T280">
        <v>0.2273275444935276</v>
      </c>
      <c r="U280">
        <v>3.5348591060905293E-2</v>
      </c>
      <c r="W280">
        <f t="shared" si="41"/>
        <v>2.4997398111352496E-21</v>
      </c>
      <c r="X280">
        <f t="shared" si="42"/>
        <v>-1.2157230222520354E-9</v>
      </c>
      <c r="Y280">
        <f t="shared" si="43"/>
        <v>4.7228290715907874E-2</v>
      </c>
      <c r="Z280">
        <f t="shared" si="44"/>
        <v>2.6538493587775105E-10</v>
      </c>
      <c r="AA280">
        <f t="shared" si="45"/>
        <v>-9.9920072216264089E-16</v>
      </c>
      <c r="AB280">
        <f t="shared" si="46"/>
        <v>1.0396431109460091E-3</v>
      </c>
      <c r="AC280">
        <f t="shared" si="47"/>
        <v>0.17151389317123308</v>
      </c>
      <c r="AD280">
        <f t="shared" si="48"/>
        <v>-5.2735593669694936E-16</v>
      </c>
      <c r="AE280">
        <f t="shared" si="49"/>
        <v>8.0052519281040291E-4</v>
      </c>
      <c r="AF280">
        <f t="shared" si="50"/>
        <v>0.23919904069700873</v>
      </c>
    </row>
    <row r="281" spans="1:32" x14ac:dyDescent="0.25">
      <c r="A281">
        <v>1.001439524753E-8</v>
      </c>
      <c r="B281">
        <v>0.23599322180295099</v>
      </c>
      <c r="C281">
        <v>7.3449768818080297E-2</v>
      </c>
      <c r="D281">
        <v>1.063636590163E-8</v>
      </c>
      <c r="E281">
        <v>0.244684601431779</v>
      </c>
      <c r="F281">
        <v>0.29627021674388498</v>
      </c>
      <c r="G281">
        <v>0.295233925622988</v>
      </c>
      <c r="H281">
        <v>0.18840714540578099</v>
      </c>
      <c r="I281">
        <v>0.228128069686338</v>
      </c>
      <c r="J281">
        <v>0.27454763175791402</v>
      </c>
      <c r="L281">
        <v>1.00143952475275E-8</v>
      </c>
      <c r="M281">
        <v>0.23599322301867401</v>
      </c>
      <c r="N281">
        <v>2.6221478102172423E-2</v>
      </c>
      <c r="O281">
        <v>1.0370980965752249E-8</v>
      </c>
      <c r="P281">
        <v>0.24468460143178</v>
      </c>
      <c r="Q281">
        <v>0.29523057363293898</v>
      </c>
      <c r="R281">
        <v>0.12372003245175492</v>
      </c>
      <c r="S281">
        <v>0.18840714540578152</v>
      </c>
      <c r="T281">
        <v>0.2273275444935276</v>
      </c>
      <c r="U281">
        <v>3.5348591060905293E-2</v>
      </c>
      <c r="W281">
        <f t="shared" si="41"/>
        <v>2.4997398111352496E-21</v>
      </c>
      <c r="X281">
        <f t="shared" si="42"/>
        <v>-1.2157230222520354E-9</v>
      </c>
      <c r="Y281">
        <f t="shared" si="43"/>
        <v>4.7228290715907874E-2</v>
      </c>
      <c r="Z281">
        <f t="shared" si="44"/>
        <v>2.6538493587775105E-10</v>
      </c>
      <c r="AA281">
        <f t="shared" si="45"/>
        <v>-9.9920072216264089E-16</v>
      </c>
      <c r="AB281">
        <f t="shared" si="46"/>
        <v>1.0396431109460091E-3</v>
      </c>
      <c r="AC281">
        <f t="shared" si="47"/>
        <v>0.17151389317123308</v>
      </c>
      <c r="AD281">
        <f t="shared" si="48"/>
        <v>-5.2735593669694936E-16</v>
      </c>
      <c r="AE281">
        <f t="shared" si="49"/>
        <v>8.0052519281040291E-4</v>
      </c>
      <c r="AF281">
        <f t="shared" si="50"/>
        <v>0.23919904069700873</v>
      </c>
    </row>
    <row r="282" spans="1:32" x14ac:dyDescent="0.25">
      <c r="A282">
        <v>1.001439524753E-8</v>
      </c>
      <c r="B282">
        <v>0.23599322180295099</v>
      </c>
      <c r="C282">
        <v>7.3449768818080297E-2</v>
      </c>
      <c r="D282">
        <v>1.063636590163E-8</v>
      </c>
      <c r="E282">
        <v>0.244684601431779</v>
      </c>
      <c r="F282">
        <v>0.29627021674388498</v>
      </c>
      <c r="G282">
        <v>0.295233925622988</v>
      </c>
      <c r="H282">
        <v>0.18840714540578099</v>
      </c>
      <c r="I282">
        <v>0.228128069686338</v>
      </c>
      <c r="J282">
        <v>0.27454763175791402</v>
      </c>
      <c r="L282">
        <v>1.00143952475275E-8</v>
      </c>
      <c r="M282">
        <v>0.23599322301867401</v>
      </c>
      <c r="N282">
        <v>2.6221478102172423E-2</v>
      </c>
      <c r="O282">
        <v>1.0370980965752249E-8</v>
      </c>
      <c r="P282">
        <v>0.24468460143178</v>
      </c>
      <c r="Q282">
        <v>0.29523057363293898</v>
      </c>
      <c r="R282">
        <v>0.12372003245175492</v>
      </c>
      <c r="S282">
        <v>0.18840714540578152</v>
      </c>
      <c r="T282">
        <v>0.2273275444935276</v>
      </c>
      <c r="U282">
        <v>3.5348591060905293E-2</v>
      </c>
      <c r="W282">
        <f t="shared" si="41"/>
        <v>2.4997398111352496E-21</v>
      </c>
      <c r="X282">
        <f t="shared" si="42"/>
        <v>-1.2157230222520354E-9</v>
      </c>
      <c r="Y282">
        <f t="shared" si="43"/>
        <v>4.7228290715907874E-2</v>
      </c>
      <c r="Z282">
        <f t="shared" si="44"/>
        <v>2.6538493587775105E-10</v>
      </c>
      <c r="AA282">
        <f t="shared" si="45"/>
        <v>-9.9920072216264089E-16</v>
      </c>
      <c r="AB282">
        <f t="shared" si="46"/>
        <v>1.0396431109460091E-3</v>
      </c>
      <c r="AC282">
        <f t="shared" si="47"/>
        <v>0.17151389317123308</v>
      </c>
      <c r="AD282">
        <f t="shared" si="48"/>
        <v>-5.2735593669694936E-16</v>
      </c>
      <c r="AE282">
        <f t="shared" si="49"/>
        <v>8.0052519281040291E-4</v>
      </c>
      <c r="AF282">
        <f t="shared" si="50"/>
        <v>0.23919904069700873</v>
      </c>
    </row>
    <row r="283" spans="1:32" x14ac:dyDescent="0.25">
      <c r="A283">
        <v>1.001439524753E-8</v>
      </c>
      <c r="B283">
        <v>0.23599322180295099</v>
      </c>
      <c r="C283">
        <v>7.3449768818080297E-2</v>
      </c>
      <c r="D283">
        <v>1.063636590163E-8</v>
      </c>
      <c r="E283">
        <v>0.244684601431779</v>
      </c>
      <c r="F283">
        <v>0.29627021674388498</v>
      </c>
      <c r="G283">
        <v>0.17043955418012299</v>
      </c>
      <c r="H283">
        <v>0.18840714540578099</v>
      </c>
      <c r="I283">
        <v>0.228128069686338</v>
      </c>
      <c r="J283">
        <v>1.4578777570250001E-8</v>
      </c>
      <c r="L283">
        <v>1.00143952475275E-8</v>
      </c>
      <c r="M283">
        <v>0.23599322301867401</v>
      </c>
      <c r="N283">
        <v>2.6221478102172423E-2</v>
      </c>
      <c r="O283">
        <v>1.0370980965752249E-8</v>
      </c>
      <c r="P283">
        <v>0.24468460143178</v>
      </c>
      <c r="Q283">
        <v>0.29523057363293898</v>
      </c>
      <c r="R283">
        <v>0.12372003245175492</v>
      </c>
      <c r="S283">
        <v>0.18840714540578152</v>
      </c>
      <c r="T283">
        <v>0.2273275444935276</v>
      </c>
      <c r="U283">
        <v>3.5348591060905293E-2</v>
      </c>
      <c r="W283">
        <f t="shared" si="41"/>
        <v>2.4997398111352496E-21</v>
      </c>
      <c r="X283">
        <f t="shared" si="42"/>
        <v>-1.2157230222520354E-9</v>
      </c>
      <c r="Y283">
        <f t="shared" si="43"/>
        <v>4.7228290715907874E-2</v>
      </c>
      <c r="Z283">
        <f t="shared" si="44"/>
        <v>2.6538493587775105E-10</v>
      </c>
      <c r="AA283">
        <f t="shared" si="45"/>
        <v>-9.9920072216264089E-16</v>
      </c>
      <c r="AB283">
        <f t="shared" si="46"/>
        <v>1.0396431109460091E-3</v>
      </c>
      <c r="AC283">
        <f t="shared" si="47"/>
        <v>4.6719521728368074E-2</v>
      </c>
      <c r="AD283">
        <f t="shared" si="48"/>
        <v>-5.2735593669694936E-16</v>
      </c>
      <c r="AE283">
        <f t="shared" si="49"/>
        <v>8.0052519281040291E-4</v>
      </c>
      <c r="AF283">
        <f t="shared" si="50"/>
        <v>-3.5348576482127726E-2</v>
      </c>
    </row>
    <row r="284" spans="1:32" x14ac:dyDescent="0.25">
      <c r="A284">
        <v>1.001439524753E-8</v>
      </c>
      <c r="B284">
        <v>0.23599322180295099</v>
      </c>
      <c r="C284">
        <v>7.3449768818080297E-2</v>
      </c>
      <c r="D284">
        <v>1.063636590163E-8</v>
      </c>
      <c r="E284">
        <v>0.244684601431779</v>
      </c>
      <c r="F284">
        <v>1.210824935489E-8</v>
      </c>
      <c r="G284">
        <v>0.17043955418012299</v>
      </c>
      <c r="H284">
        <v>0.18840714540578099</v>
      </c>
      <c r="I284">
        <v>1.2112882975509999E-8</v>
      </c>
      <c r="J284">
        <v>1.4578777570250001E-8</v>
      </c>
      <c r="L284">
        <v>1.00143952475275E-8</v>
      </c>
      <c r="M284">
        <v>0.23599322301867401</v>
      </c>
      <c r="N284">
        <v>2.6221478102172423E-2</v>
      </c>
      <c r="O284">
        <v>1.0370980965752249E-8</v>
      </c>
      <c r="P284">
        <v>0.24468460143178</v>
      </c>
      <c r="Q284">
        <v>0.29523057363293898</v>
      </c>
      <c r="R284">
        <v>1.4470721297646645E-8</v>
      </c>
      <c r="S284">
        <v>0.18840714540578152</v>
      </c>
      <c r="T284">
        <v>0.2273275444935276</v>
      </c>
      <c r="U284">
        <v>1.448000306193047E-8</v>
      </c>
      <c r="W284">
        <f t="shared" si="41"/>
        <v>2.4997398111352496E-21</v>
      </c>
      <c r="X284">
        <f t="shared" si="42"/>
        <v>-1.2157230222520354E-9</v>
      </c>
      <c r="Y284">
        <f t="shared" si="43"/>
        <v>4.7228290715907874E-2</v>
      </c>
      <c r="Z284">
        <f t="shared" si="44"/>
        <v>2.6538493587775105E-10</v>
      </c>
      <c r="AA284">
        <f t="shared" si="45"/>
        <v>-9.9920072216264089E-16</v>
      </c>
      <c r="AB284">
        <f t="shared" si="46"/>
        <v>-0.29523056152468963</v>
      </c>
      <c r="AC284">
        <f t="shared" si="47"/>
        <v>0.17043953970940171</v>
      </c>
      <c r="AD284">
        <f t="shared" si="48"/>
        <v>-5.2735593669694936E-16</v>
      </c>
      <c r="AE284">
        <f t="shared" si="49"/>
        <v>-0.22732753238064463</v>
      </c>
      <c r="AF284">
        <f t="shared" si="50"/>
        <v>9.8774508319530154E-11</v>
      </c>
    </row>
    <row r="285" spans="1:32" x14ac:dyDescent="0.25">
      <c r="A285">
        <v>1.001439524753E-8</v>
      </c>
      <c r="B285">
        <v>0.23599322180295099</v>
      </c>
      <c r="C285">
        <v>7.3449768818080297E-2</v>
      </c>
      <c r="D285">
        <v>1.063636590163E-8</v>
      </c>
      <c r="E285">
        <v>0.244684601431779</v>
      </c>
      <c r="F285">
        <v>0.29627021674388498</v>
      </c>
      <c r="G285">
        <v>0.295233925622988</v>
      </c>
      <c r="H285">
        <v>0.18840714540578099</v>
      </c>
      <c r="I285">
        <v>0.228128069686338</v>
      </c>
      <c r="J285">
        <v>0.27454763175791402</v>
      </c>
      <c r="L285">
        <v>1.00143952475275E-8</v>
      </c>
      <c r="M285">
        <v>0.23599322301692646</v>
      </c>
      <c r="N285">
        <v>2.6221478102172423E-2</v>
      </c>
      <c r="O285">
        <v>1.0370980965752249E-8</v>
      </c>
      <c r="P285">
        <v>0.24468460143178</v>
      </c>
      <c r="Q285">
        <v>1.2065760244224201E-8</v>
      </c>
      <c r="R285">
        <v>1.4470721297646645E-8</v>
      </c>
      <c r="S285">
        <v>0.18840714540578152</v>
      </c>
      <c r="T285">
        <v>1.208278060247112E-8</v>
      </c>
      <c r="U285">
        <v>1.448000306193047E-8</v>
      </c>
      <c r="W285">
        <f t="shared" si="41"/>
        <v>2.4997398111352496E-21</v>
      </c>
      <c r="X285">
        <f t="shared" si="42"/>
        <v>-1.2139754757001242E-9</v>
      </c>
      <c r="Y285">
        <f t="shared" si="43"/>
        <v>4.7228290715907874E-2</v>
      </c>
      <c r="Z285">
        <f t="shared" si="44"/>
        <v>2.6538493587775105E-10</v>
      </c>
      <c r="AA285">
        <f t="shared" si="45"/>
        <v>-9.9920072216264089E-16</v>
      </c>
      <c r="AB285">
        <f t="shared" si="46"/>
        <v>0.29627020467812476</v>
      </c>
      <c r="AC285">
        <f t="shared" si="47"/>
        <v>0.29523391115226671</v>
      </c>
      <c r="AD285">
        <f t="shared" si="48"/>
        <v>-5.2735593669694936E-16</v>
      </c>
      <c r="AE285">
        <f t="shared" si="49"/>
        <v>0.22812805760355739</v>
      </c>
      <c r="AF285">
        <f t="shared" si="50"/>
        <v>0.27454761727791094</v>
      </c>
    </row>
    <row r="286" spans="1:32" x14ac:dyDescent="0.25">
      <c r="A286">
        <v>1.001439524753E-8</v>
      </c>
      <c r="B286">
        <v>0.23599322180295099</v>
      </c>
      <c r="C286">
        <v>7.3449768818080297E-2</v>
      </c>
      <c r="D286">
        <v>1.063636590163E-8</v>
      </c>
      <c r="E286">
        <v>0.244684601431779</v>
      </c>
      <c r="F286">
        <v>0.29627021674388498</v>
      </c>
      <c r="G286">
        <v>0.295233925622988</v>
      </c>
      <c r="H286">
        <v>0.18840714540578099</v>
      </c>
      <c r="I286">
        <v>0.228128069686338</v>
      </c>
      <c r="J286">
        <v>0.27454763175791402</v>
      </c>
      <c r="L286">
        <v>1.00143952475275E-8</v>
      </c>
      <c r="M286">
        <v>0.23599322301867401</v>
      </c>
      <c r="N286">
        <v>2.6221478102172423E-2</v>
      </c>
      <c r="O286">
        <v>1.0370980965752249E-8</v>
      </c>
      <c r="P286">
        <v>0.24468460143178</v>
      </c>
      <c r="Q286">
        <v>0.29523057363293898</v>
      </c>
      <c r="R286">
        <v>0.12372003245175492</v>
      </c>
      <c r="S286">
        <v>0.18840714540578152</v>
      </c>
      <c r="T286">
        <v>0.2273275444935276</v>
      </c>
      <c r="U286">
        <v>3.5348591060905293E-2</v>
      </c>
      <c r="W286">
        <f t="shared" si="41"/>
        <v>2.4997398111352496E-21</v>
      </c>
      <c r="X286">
        <f t="shared" si="42"/>
        <v>-1.2157230222520354E-9</v>
      </c>
      <c r="Y286">
        <f t="shared" si="43"/>
        <v>4.7228290715907874E-2</v>
      </c>
      <c r="Z286">
        <f t="shared" si="44"/>
        <v>2.6538493587775105E-10</v>
      </c>
      <c r="AA286">
        <f t="shared" si="45"/>
        <v>-9.9920072216264089E-16</v>
      </c>
      <c r="AB286">
        <f t="shared" si="46"/>
        <v>1.0396431109460091E-3</v>
      </c>
      <c r="AC286">
        <f t="shared" si="47"/>
        <v>0.17151389317123308</v>
      </c>
      <c r="AD286">
        <f t="shared" si="48"/>
        <v>-5.2735593669694936E-16</v>
      </c>
      <c r="AE286">
        <f t="shared" si="49"/>
        <v>8.0052519281040291E-4</v>
      </c>
      <c r="AF286">
        <f t="shared" si="50"/>
        <v>0.23919904069700873</v>
      </c>
    </row>
    <row r="287" spans="1:32" x14ac:dyDescent="0.25">
      <c r="A287">
        <v>1.001439524753E-8</v>
      </c>
      <c r="B287">
        <v>0.23599322180295099</v>
      </c>
      <c r="C287">
        <v>7.3449768818080297E-2</v>
      </c>
      <c r="D287">
        <v>1.063636590163E-8</v>
      </c>
      <c r="E287">
        <v>0.244684601431779</v>
      </c>
      <c r="F287">
        <v>0.29627021674388498</v>
      </c>
      <c r="G287">
        <v>0.295233925622988</v>
      </c>
      <c r="H287">
        <v>0.18840714540578099</v>
      </c>
      <c r="I287">
        <v>0.228128069686338</v>
      </c>
      <c r="J287">
        <v>0.27454763175791402</v>
      </c>
      <c r="L287">
        <v>1.00143952475275E-8</v>
      </c>
      <c r="M287">
        <v>0.23599322301867401</v>
      </c>
      <c r="N287">
        <v>2.6221478102172423E-2</v>
      </c>
      <c r="O287">
        <v>1.0370980965752249E-8</v>
      </c>
      <c r="P287">
        <v>0.24468460143178</v>
      </c>
      <c r="Q287">
        <v>0.29523057363293898</v>
      </c>
      <c r="R287">
        <v>0.12372003245175492</v>
      </c>
      <c r="S287">
        <v>0.18840714540578152</v>
      </c>
      <c r="T287">
        <v>0.2273275444935276</v>
      </c>
      <c r="U287">
        <v>3.5348591060905293E-2</v>
      </c>
      <c r="W287">
        <f t="shared" si="41"/>
        <v>2.4997398111352496E-21</v>
      </c>
      <c r="X287">
        <f t="shared" si="42"/>
        <v>-1.2157230222520354E-9</v>
      </c>
      <c r="Y287">
        <f t="shared" si="43"/>
        <v>4.7228290715907874E-2</v>
      </c>
      <c r="Z287">
        <f t="shared" si="44"/>
        <v>2.6538493587775105E-10</v>
      </c>
      <c r="AA287">
        <f t="shared" si="45"/>
        <v>-9.9920072216264089E-16</v>
      </c>
      <c r="AB287">
        <f t="shared" si="46"/>
        <v>1.0396431109460091E-3</v>
      </c>
      <c r="AC287">
        <f t="shared" si="47"/>
        <v>0.17151389317123308</v>
      </c>
      <c r="AD287">
        <f t="shared" si="48"/>
        <v>-5.2735593669694936E-16</v>
      </c>
      <c r="AE287">
        <f t="shared" si="49"/>
        <v>8.0052519281040291E-4</v>
      </c>
      <c r="AF287">
        <f t="shared" si="50"/>
        <v>0.23919904069700873</v>
      </c>
    </row>
    <row r="288" spans="1:32" x14ac:dyDescent="0.25">
      <c r="A288">
        <v>1.001439524753E-8</v>
      </c>
      <c r="B288">
        <v>0.23599322180295099</v>
      </c>
      <c r="C288">
        <v>7.3449768818080297E-2</v>
      </c>
      <c r="D288">
        <v>1.063636590163E-8</v>
      </c>
      <c r="E288">
        <v>0.244684601431779</v>
      </c>
      <c r="F288">
        <v>0.29627021674388498</v>
      </c>
      <c r="G288">
        <v>0.295233925622988</v>
      </c>
      <c r="H288">
        <v>0.18840714540578099</v>
      </c>
      <c r="I288">
        <v>0.228128069686338</v>
      </c>
      <c r="J288">
        <v>0.27454763175791402</v>
      </c>
      <c r="L288">
        <v>1.00143952475275E-8</v>
      </c>
      <c r="M288">
        <v>0.23599322301867401</v>
      </c>
      <c r="N288">
        <v>2.6221478102172423E-2</v>
      </c>
      <c r="O288">
        <v>1.0370980965752249E-8</v>
      </c>
      <c r="P288">
        <v>0.24468460143178</v>
      </c>
      <c r="Q288">
        <v>0.29523057363293898</v>
      </c>
      <c r="R288">
        <v>0.12372003245175492</v>
      </c>
      <c r="S288">
        <v>0.18840714540578152</v>
      </c>
      <c r="T288">
        <v>0.2273275444935276</v>
      </c>
      <c r="U288">
        <v>3.5348591060905293E-2</v>
      </c>
      <c r="W288">
        <f t="shared" si="41"/>
        <v>2.4997398111352496E-21</v>
      </c>
      <c r="X288">
        <f t="shared" si="42"/>
        <v>-1.2157230222520354E-9</v>
      </c>
      <c r="Y288">
        <f t="shared" si="43"/>
        <v>4.7228290715907874E-2</v>
      </c>
      <c r="Z288">
        <f t="shared" si="44"/>
        <v>2.6538493587775105E-10</v>
      </c>
      <c r="AA288">
        <f t="shared" si="45"/>
        <v>-9.9920072216264089E-16</v>
      </c>
      <c r="AB288">
        <f t="shared" si="46"/>
        <v>1.0396431109460091E-3</v>
      </c>
      <c r="AC288">
        <f t="shared" si="47"/>
        <v>0.17151389317123308</v>
      </c>
      <c r="AD288">
        <f t="shared" si="48"/>
        <v>-5.2735593669694936E-16</v>
      </c>
      <c r="AE288">
        <f t="shared" si="49"/>
        <v>8.0052519281040291E-4</v>
      </c>
      <c r="AF288">
        <f t="shared" si="50"/>
        <v>0.23919904069700873</v>
      </c>
    </row>
    <row r="289" spans="1:32" x14ac:dyDescent="0.25">
      <c r="A289">
        <v>1.001439524753E-8</v>
      </c>
      <c r="B289">
        <v>0.23599322180295099</v>
      </c>
      <c r="C289">
        <v>7.3449768818080297E-2</v>
      </c>
      <c r="D289">
        <v>1.063636590163E-8</v>
      </c>
      <c r="E289">
        <v>0.244684601431779</v>
      </c>
      <c r="F289">
        <v>0.29627021674388498</v>
      </c>
      <c r="G289">
        <v>0.295233925622988</v>
      </c>
      <c r="H289">
        <v>0.18840714540578099</v>
      </c>
      <c r="I289">
        <v>0.228128069686338</v>
      </c>
      <c r="J289">
        <v>0.27454763175791402</v>
      </c>
      <c r="L289">
        <v>1.00143952475275E-8</v>
      </c>
      <c r="M289">
        <v>0.23599322301867401</v>
      </c>
      <c r="N289">
        <v>2.6221478102172423E-2</v>
      </c>
      <c r="O289">
        <v>1.0370980965752249E-8</v>
      </c>
      <c r="P289">
        <v>0.24468460143178</v>
      </c>
      <c r="Q289">
        <v>0.29523057363293898</v>
      </c>
      <c r="R289">
        <v>0.12372003245175492</v>
      </c>
      <c r="S289">
        <v>0.18840714540578152</v>
      </c>
      <c r="T289">
        <v>0.2273275444935276</v>
      </c>
      <c r="U289">
        <v>3.5348591060905293E-2</v>
      </c>
      <c r="W289">
        <f t="shared" si="41"/>
        <v>2.4997398111352496E-21</v>
      </c>
      <c r="X289">
        <f t="shared" si="42"/>
        <v>-1.2157230222520354E-9</v>
      </c>
      <c r="Y289">
        <f t="shared" si="43"/>
        <v>4.7228290715907874E-2</v>
      </c>
      <c r="Z289">
        <f t="shared" si="44"/>
        <v>2.6538493587775105E-10</v>
      </c>
      <c r="AA289">
        <f t="shared" si="45"/>
        <v>-9.9920072216264089E-16</v>
      </c>
      <c r="AB289">
        <f t="shared" si="46"/>
        <v>1.0396431109460091E-3</v>
      </c>
      <c r="AC289">
        <f t="shared" si="47"/>
        <v>0.17151389317123308</v>
      </c>
      <c r="AD289">
        <f t="shared" si="48"/>
        <v>-5.2735593669694936E-16</v>
      </c>
      <c r="AE289">
        <f t="shared" si="49"/>
        <v>8.0052519281040291E-4</v>
      </c>
      <c r="AF289">
        <f t="shared" si="50"/>
        <v>0.23919904069700873</v>
      </c>
    </row>
    <row r="290" spans="1:32" x14ac:dyDescent="0.25">
      <c r="A290">
        <v>1.001439524753E-8</v>
      </c>
      <c r="B290">
        <v>0.23599322180295099</v>
      </c>
      <c r="C290">
        <v>7.3449768818080297E-2</v>
      </c>
      <c r="D290">
        <v>0.13516104707431101</v>
      </c>
      <c r="E290">
        <v>0.244684601431779</v>
      </c>
      <c r="F290">
        <v>0.29627021674388498</v>
      </c>
      <c r="G290">
        <v>0.17043955418012299</v>
      </c>
      <c r="H290">
        <v>0.18840714540578099</v>
      </c>
      <c r="I290">
        <v>0.228128069686338</v>
      </c>
      <c r="J290">
        <v>1.4578777570250001E-8</v>
      </c>
      <c r="L290">
        <v>1.00143952475275E-8</v>
      </c>
      <c r="M290">
        <v>0.23599322301867401</v>
      </c>
      <c r="N290">
        <v>2.6221478102172423E-2</v>
      </c>
      <c r="O290">
        <v>1.0370980965752249E-8</v>
      </c>
      <c r="P290">
        <v>0.24468460143178</v>
      </c>
      <c r="Q290">
        <v>0.29523057363293898</v>
      </c>
      <c r="R290">
        <v>0.12372003245175492</v>
      </c>
      <c r="S290">
        <v>0.18840714540578152</v>
      </c>
      <c r="T290">
        <v>0.2273275444935276</v>
      </c>
      <c r="U290">
        <v>3.5348591060905293E-2</v>
      </c>
      <c r="W290">
        <f t="shared" si="41"/>
        <v>2.4997398111352496E-21</v>
      </c>
      <c r="X290">
        <f t="shared" si="42"/>
        <v>-1.2157230222520354E-9</v>
      </c>
      <c r="Y290">
        <f t="shared" si="43"/>
        <v>4.7228290715907874E-2</v>
      </c>
      <c r="Z290">
        <f t="shared" si="44"/>
        <v>0.13516103670333005</v>
      </c>
      <c r="AA290">
        <f t="shared" si="45"/>
        <v>-9.9920072216264089E-16</v>
      </c>
      <c r="AB290">
        <f t="shared" si="46"/>
        <v>1.0396431109460091E-3</v>
      </c>
      <c r="AC290">
        <f t="shared" si="47"/>
        <v>4.6719521728368074E-2</v>
      </c>
      <c r="AD290">
        <f t="shared" si="48"/>
        <v>-5.2735593669694936E-16</v>
      </c>
      <c r="AE290">
        <f t="shared" si="49"/>
        <v>8.0052519281040291E-4</v>
      </c>
      <c r="AF290">
        <f t="shared" si="50"/>
        <v>-3.5348576482127726E-2</v>
      </c>
    </row>
    <row r="291" spans="1:32" x14ac:dyDescent="0.25">
      <c r="A291">
        <v>1.001439524753E-8</v>
      </c>
      <c r="B291">
        <v>0.23599322180295099</v>
      </c>
      <c r="C291">
        <v>7.3449768818080297E-2</v>
      </c>
      <c r="D291">
        <v>0.13516104707431101</v>
      </c>
      <c r="E291">
        <v>0.244684601431779</v>
      </c>
      <c r="F291">
        <v>1.210824935489E-8</v>
      </c>
      <c r="G291">
        <v>0.17043955418012299</v>
      </c>
      <c r="H291">
        <v>0.18840714540578099</v>
      </c>
      <c r="I291">
        <v>1.2112882975509999E-8</v>
      </c>
      <c r="J291">
        <v>1.4578777570250001E-8</v>
      </c>
      <c r="L291">
        <v>1.00143952475275E-8</v>
      </c>
      <c r="M291">
        <v>0.23599322301867401</v>
      </c>
      <c r="N291">
        <v>2.6221478102172423E-2</v>
      </c>
      <c r="O291">
        <v>1.0370980965752249E-8</v>
      </c>
      <c r="P291">
        <v>0.24468460143178</v>
      </c>
      <c r="Q291">
        <v>0.29523057363293898</v>
      </c>
      <c r="R291">
        <v>1.4470721297646645E-8</v>
      </c>
      <c r="S291">
        <v>0.18840714540578152</v>
      </c>
      <c r="T291">
        <v>0.2273275444935276</v>
      </c>
      <c r="U291">
        <v>1.448000306193047E-8</v>
      </c>
      <c r="W291">
        <f t="shared" si="41"/>
        <v>2.4997398111352496E-21</v>
      </c>
      <c r="X291">
        <f t="shared" si="42"/>
        <v>-1.2157230222520354E-9</v>
      </c>
      <c r="Y291">
        <f t="shared" si="43"/>
        <v>4.7228290715907874E-2</v>
      </c>
      <c r="Z291">
        <f t="shared" si="44"/>
        <v>0.13516103670333005</v>
      </c>
      <c r="AA291">
        <f t="shared" si="45"/>
        <v>-9.9920072216264089E-16</v>
      </c>
      <c r="AB291">
        <f t="shared" si="46"/>
        <v>-0.29523056152468963</v>
      </c>
      <c r="AC291">
        <f t="shared" si="47"/>
        <v>0.17043953970940171</v>
      </c>
      <c r="AD291">
        <f t="shared" si="48"/>
        <v>-5.2735593669694936E-16</v>
      </c>
      <c r="AE291">
        <f t="shared" si="49"/>
        <v>-0.22732753238064463</v>
      </c>
      <c r="AF291">
        <f t="shared" si="50"/>
        <v>9.8774508319530154E-11</v>
      </c>
    </row>
    <row r="292" spans="1:32" x14ac:dyDescent="0.25">
      <c r="A292">
        <v>1.001439524753E-8</v>
      </c>
      <c r="B292">
        <v>0.23599322180295099</v>
      </c>
      <c r="C292">
        <v>7.3449768818080297E-2</v>
      </c>
      <c r="D292">
        <v>0.13516104707431101</v>
      </c>
      <c r="E292">
        <v>0.244684601431779</v>
      </c>
      <c r="F292">
        <v>0.29627021674388498</v>
      </c>
      <c r="G292">
        <v>0.295233925622988</v>
      </c>
      <c r="H292">
        <v>0.18840714540578099</v>
      </c>
      <c r="I292">
        <v>0.228128069686338</v>
      </c>
      <c r="J292">
        <v>0.27454763175791402</v>
      </c>
      <c r="L292">
        <v>1.00143952475275E-8</v>
      </c>
      <c r="M292">
        <v>0.23599322301692646</v>
      </c>
      <c r="N292">
        <v>2.6221478102172423E-2</v>
      </c>
      <c r="O292">
        <v>1.0370980965752249E-8</v>
      </c>
      <c r="P292">
        <v>0.24468460143178</v>
      </c>
      <c r="Q292">
        <v>1.2065760244224201E-8</v>
      </c>
      <c r="R292">
        <v>1.4470721297646645E-8</v>
      </c>
      <c r="S292">
        <v>0.18840714540578152</v>
      </c>
      <c r="T292">
        <v>1.208278060247112E-8</v>
      </c>
      <c r="U292">
        <v>1.448000306193047E-8</v>
      </c>
      <c r="W292">
        <f t="shared" si="41"/>
        <v>2.4997398111352496E-21</v>
      </c>
      <c r="X292">
        <f t="shared" si="42"/>
        <v>-1.2139754757001242E-9</v>
      </c>
      <c r="Y292">
        <f t="shared" si="43"/>
        <v>4.7228290715907874E-2</v>
      </c>
      <c r="Z292">
        <f t="shared" si="44"/>
        <v>0.13516103670333005</v>
      </c>
      <c r="AA292">
        <f t="shared" si="45"/>
        <v>-9.9920072216264089E-16</v>
      </c>
      <c r="AB292">
        <f t="shared" si="46"/>
        <v>0.29627020467812476</v>
      </c>
      <c r="AC292">
        <f t="shared" si="47"/>
        <v>0.29523391115226671</v>
      </c>
      <c r="AD292">
        <f t="shared" si="48"/>
        <v>-5.2735593669694936E-16</v>
      </c>
      <c r="AE292">
        <f t="shared" si="49"/>
        <v>0.22812805760355739</v>
      </c>
      <c r="AF292">
        <f t="shared" si="50"/>
        <v>0.27454761727791094</v>
      </c>
    </row>
    <row r="293" spans="1:32" x14ac:dyDescent="0.25">
      <c r="A293">
        <v>1.001439524753E-8</v>
      </c>
      <c r="B293">
        <v>0.23599322180295099</v>
      </c>
      <c r="C293">
        <v>7.3449768818080297E-2</v>
      </c>
      <c r="D293">
        <v>0.13516104707431101</v>
      </c>
      <c r="E293">
        <v>0.244684601431779</v>
      </c>
      <c r="F293">
        <v>0.29627021674388498</v>
      </c>
      <c r="G293">
        <v>0.295233925622988</v>
      </c>
      <c r="H293">
        <v>0.18840714540578099</v>
      </c>
      <c r="I293">
        <v>0.228128069686338</v>
      </c>
      <c r="J293">
        <v>0.27454763175791402</v>
      </c>
      <c r="L293">
        <v>1.00143952475275E-8</v>
      </c>
      <c r="M293">
        <v>0.23599322301867401</v>
      </c>
      <c r="N293">
        <v>2.6221478102172423E-2</v>
      </c>
      <c r="O293">
        <v>1.0370980965752249E-8</v>
      </c>
      <c r="P293">
        <v>0.24468460143178</v>
      </c>
      <c r="Q293">
        <v>0.29523057363293898</v>
      </c>
      <c r="R293">
        <v>0.12372003245175492</v>
      </c>
      <c r="S293">
        <v>0.18840714540578152</v>
      </c>
      <c r="T293">
        <v>0.2273275444935276</v>
      </c>
      <c r="U293">
        <v>3.5348591060905293E-2</v>
      </c>
      <c r="W293">
        <f t="shared" si="41"/>
        <v>2.4997398111352496E-21</v>
      </c>
      <c r="X293">
        <f t="shared" si="42"/>
        <v>-1.2157230222520354E-9</v>
      </c>
      <c r="Y293">
        <f t="shared" si="43"/>
        <v>4.7228290715907874E-2</v>
      </c>
      <c r="Z293">
        <f t="shared" si="44"/>
        <v>0.13516103670333005</v>
      </c>
      <c r="AA293">
        <f t="shared" si="45"/>
        <v>-9.9920072216264089E-16</v>
      </c>
      <c r="AB293">
        <f t="shared" si="46"/>
        <v>1.0396431109460091E-3</v>
      </c>
      <c r="AC293">
        <f t="shared" si="47"/>
        <v>0.17151389317123308</v>
      </c>
      <c r="AD293">
        <f t="shared" si="48"/>
        <v>-5.2735593669694936E-16</v>
      </c>
      <c r="AE293">
        <f t="shared" si="49"/>
        <v>8.0052519281040291E-4</v>
      </c>
      <c r="AF293">
        <f t="shared" si="50"/>
        <v>0.23919904069700873</v>
      </c>
    </row>
    <row r="294" spans="1:32" x14ac:dyDescent="0.25">
      <c r="A294">
        <v>1.001439524753E-8</v>
      </c>
      <c r="B294">
        <v>0.23599322180295099</v>
      </c>
      <c r="C294">
        <v>7.3449768818080297E-2</v>
      </c>
      <c r="D294">
        <v>0.19061017829802701</v>
      </c>
      <c r="E294">
        <v>0.244684601431779</v>
      </c>
      <c r="F294">
        <v>0.29627021674388498</v>
      </c>
      <c r="G294">
        <v>0.295233925622988</v>
      </c>
      <c r="H294">
        <v>0.18840714540578099</v>
      </c>
      <c r="I294">
        <v>0.228128069686338</v>
      </c>
      <c r="J294">
        <v>0.27454763175791402</v>
      </c>
      <c r="L294">
        <v>1.00143952475275E-8</v>
      </c>
      <c r="M294">
        <v>0.23599322301867401</v>
      </c>
      <c r="N294">
        <v>2.6221478102172423E-2</v>
      </c>
      <c r="O294">
        <v>1.0370980965752249E-8</v>
      </c>
      <c r="P294">
        <v>0.24468460143178</v>
      </c>
      <c r="Q294">
        <v>0.29523057363293898</v>
      </c>
      <c r="R294">
        <v>0.12372003245175492</v>
      </c>
      <c r="S294">
        <v>0.18840714540578152</v>
      </c>
      <c r="T294">
        <v>0.2273275444935276</v>
      </c>
      <c r="U294">
        <v>3.5348591060905293E-2</v>
      </c>
      <c r="W294">
        <f t="shared" si="41"/>
        <v>2.4997398111352496E-21</v>
      </c>
      <c r="X294">
        <f t="shared" si="42"/>
        <v>-1.2157230222520354E-9</v>
      </c>
      <c r="Y294">
        <f t="shared" si="43"/>
        <v>4.7228290715907874E-2</v>
      </c>
      <c r="Z294">
        <f t="shared" si="44"/>
        <v>0.19061016792704605</v>
      </c>
      <c r="AA294">
        <f t="shared" si="45"/>
        <v>-9.9920072216264089E-16</v>
      </c>
      <c r="AB294">
        <f t="shared" si="46"/>
        <v>1.0396431109460091E-3</v>
      </c>
      <c r="AC294">
        <f t="shared" si="47"/>
        <v>0.17151389317123308</v>
      </c>
      <c r="AD294">
        <f t="shared" si="48"/>
        <v>-5.2735593669694936E-16</v>
      </c>
      <c r="AE294">
        <f t="shared" si="49"/>
        <v>8.0052519281040291E-4</v>
      </c>
      <c r="AF294">
        <f t="shared" si="50"/>
        <v>0.23919904069700873</v>
      </c>
    </row>
    <row r="295" spans="1:32" x14ac:dyDescent="0.25">
      <c r="A295">
        <v>1.001439524753E-8</v>
      </c>
      <c r="B295">
        <v>0.23599322180295099</v>
      </c>
      <c r="C295">
        <v>7.3449768818080297E-2</v>
      </c>
      <c r="D295">
        <v>0.19061017829802701</v>
      </c>
      <c r="E295">
        <v>0.244684601431779</v>
      </c>
      <c r="F295">
        <v>0.29627021674388498</v>
      </c>
      <c r="G295">
        <v>0.295233925622988</v>
      </c>
      <c r="H295">
        <v>0.18840714540578099</v>
      </c>
      <c r="I295">
        <v>0.228128069686338</v>
      </c>
      <c r="J295">
        <v>0.27454763175791402</v>
      </c>
      <c r="L295">
        <v>1.00143952475275E-8</v>
      </c>
      <c r="M295">
        <v>0.23599322301867401</v>
      </c>
      <c r="N295">
        <v>2.6221478102172423E-2</v>
      </c>
      <c r="O295">
        <v>1.0370980965752249E-8</v>
      </c>
      <c r="P295">
        <v>0.24468460143178</v>
      </c>
      <c r="Q295">
        <v>0.29523057363293898</v>
      </c>
      <c r="R295">
        <v>0.12372003245175492</v>
      </c>
      <c r="S295">
        <v>0.18840714540578152</v>
      </c>
      <c r="T295">
        <v>0.2273275444935276</v>
      </c>
      <c r="U295">
        <v>3.5348591060905293E-2</v>
      </c>
      <c r="W295">
        <f t="shared" si="41"/>
        <v>2.4997398111352496E-21</v>
      </c>
      <c r="X295">
        <f t="shared" si="42"/>
        <v>-1.2157230222520354E-9</v>
      </c>
      <c r="Y295">
        <f t="shared" si="43"/>
        <v>4.7228290715907874E-2</v>
      </c>
      <c r="Z295">
        <f t="shared" si="44"/>
        <v>0.19061016792704605</v>
      </c>
      <c r="AA295">
        <f t="shared" si="45"/>
        <v>-9.9920072216264089E-16</v>
      </c>
      <c r="AB295">
        <f t="shared" si="46"/>
        <v>1.0396431109460091E-3</v>
      </c>
      <c r="AC295">
        <f t="shared" si="47"/>
        <v>0.17151389317123308</v>
      </c>
      <c r="AD295">
        <f t="shared" si="48"/>
        <v>-5.2735593669694936E-16</v>
      </c>
      <c r="AE295">
        <f t="shared" si="49"/>
        <v>8.0052519281040291E-4</v>
      </c>
      <c r="AF295">
        <f t="shared" si="50"/>
        <v>0.23919904069700873</v>
      </c>
    </row>
    <row r="296" spans="1:32" x14ac:dyDescent="0.25">
      <c r="A296">
        <v>1.001439524753E-8</v>
      </c>
      <c r="B296">
        <v>0.23599322180295099</v>
      </c>
      <c r="C296">
        <v>7.3449768818080297E-2</v>
      </c>
      <c r="D296">
        <v>0.19061017829802701</v>
      </c>
      <c r="E296">
        <v>0.244684601431779</v>
      </c>
      <c r="F296">
        <v>0.29627021674388498</v>
      </c>
      <c r="G296">
        <v>0.295233925622988</v>
      </c>
      <c r="H296">
        <v>0.18840714540578099</v>
      </c>
      <c r="I296">
        <v>0.228128069686338</v>
      </c>
      <c r="J296">
        <v>0.27454763175791402</v>
      </c>
      <c r="L296">
        <v>1.00143952475275E-8</v>
      </c>
      <c r="M296">
        <v>0.23599322301867401</v>
      </c>
      <c r="N296">
        <v>2.6221478102172423E-2</v>
      </c>
      <c r="O296">
        <v>1.0370980965752249E-8</v>
      </c>
      <c r="P296">
        <v>0.24468460143178</v>
      </c>
      <c r="Q296">
        <v>0.29523057363293898</v>
      </c>
      <c r="R296">
        <v>0.12372003245175492</v>
      </c>
      <c r="S296">
        <v>0.18840714540578152</v>
      </c>
      <c r="T296">
        <v>0.2273275444935276</v>
      </c>
      <c r="U296">
        <v>3.5348591060905293E-2</v>
      </c>
      <c r="W296">
        <f t="shared" si="41"/>
        <v>2.4997398111352496E-21</v>
      </c>
      <c r="X296">
        <f t="shared" si="42"/>
        <v>-1.2157230222520354E-9</v>
      </c>
      <c r="Y296">
        <f t="shared" si="43"/>
        <v>4.7228290715907874E-2</v>
      </c>
      <c r="Z296">
        <f t="shared" si="44"/>
        <v>0.19061016792704605</v>
      </c>
      <c r="AA296">
        <f t="shared" si="45"/>
        <v>-9.9920072216264089E-16</v>
      </c>
      <c r="AB296">
        <f t="shared" si="46"/>
        <v>1.0396431109460091E-3</v>
      </c>
      <c r="AC296">
        <f t="shared" si="47"/>
        <v>0.17151389317123308</v>
      </c>
      <c r="AD296">
        <f t="shared" si="48"/>
        <v>-5.2735593669694936E-16</v>
      </c>
      <c r="AE296">
        <f t="shared" si="49"/>
        <v>8.0052519281040291E-4</v>
      </c>
      <c r="AF296">
        <f t="shared" si="50"/>
        <v>0.23919904069700873</v>
      </c>
    </row>
    <row r="297" spans="1:32" x14ac:dyDescent="0.25">
      <c r="A297">
        <v>1.001439524753E-8</v>
      </c>
      <c r="B297">
        <v>0.23599322180295099</v>
      </c>
      <c r="C297">
        <v>7.3449768818080297E-2</v>
      </c>
      <c r="D297">
        <v>0.19061017829802701</v>
      </c>
      <c r="E297">
        <v>0.244684601431779</v>
      </c>
      <c r="F297">
        <v>0.29627021674388498</v>
      </c>
      <c r="G297">
        <v>0.17043955418012299</v>
      </c>
      <c r="H297">
        <v>0.18840714540578099</v>
      </c>
      <c r="I297">
        <v>0.228128069686338</v>
      </c>
      <c r="J297">
        <v>1.4578777570250001E-8</v>
      </c>
      <c r="L297">
        <v>1.00143952475275E-8</v>
      </c>
      <c r="M297">
        <v>0.23599322301867401</v>
      </c>
      <c r="N297">
        <v>2.6221478102172423E-2</v>
      </c>
      <c r="O297">
        <v>1.0370980965752249E-8</v>
      </c>
      <c r="P297">
        <v>0.24468460143178</v>
      </c>
      <c r="Q297">
        <v>0.29523057363293898</v>
      </c>
      <c r="R297">
        <v>0.12372003245175492</v>
      </c>
      <c r="S297">
        <v>0.18840714540578152</v>
      </c>
      <c r="T297">
        <v>0.2273275444935276</v>
      </c>
      <c r="U297">
        <v>3.5348591060905293E-2</v>
      </c>
      <c r="W297">
        <f t="shared" si="41"/>
        <v>2.4997398111352496E-21</v>
      </c>
      <c r="X297">
        <f t="shared" si="42"/>
        <v>-1.2157230222520354E-9</v>
      </c>
      <c r="Y297">
        <f t="shared" si="43"/>
        <v>4.7228290715907874E-2</v>
      </c>
      <c r="Z297">
        <f t="shared" si="44"/>
        <v>0.19061016792704605</v>
      </c>
      <c r="AA297">
        <f t="shared" si="45"/>
        <v>-9.9920072216264089E-16</v>
      </c>
      <c r="AB297">
        <f t="shared" si="46"/>
        <v>1.0396431109460091E-3</v>
      </c>
      <c r="AC297">
        <f t="shared" si="47"/>
        <v>4.6719521728368074E-2</v>
      </c>
      <c r="AD297">
        <f t="shared" si="48"/>
        <v>-5.2735593669694936E-16</v>
      </c>
      <c r="AE297">
        <f t="shared" si="49"/>
        <v>8.0052519281040291E-4</v>
      </c>
      <c r="AF297">
        <f t="shared" si="50"/>
        <v>-3.5348576482127726E-2</v>
      </c>
    </row>
    <row r="298" spans="1:32" x14ac:dyDescent="0.25">
      <c r="A298">
        <v>1.001439524753E-8</v>
      </c>
      <c r="B298">
        <v>0.23599322180295099</v>
      </c>
      <c r="C298">
        <v>7.3449768818080297E-2</v>
      </c>
      <c r="D298">
        <v>0.19061017829802701</v>
      </c>
      <c r="E298">
        <v>0.244684601431779</v>
      </c>
      <c r="F298">
        <v>1.210824935489E-8</v>
      </c>
      <c r="G298">
        <v>0.17043955418012299</v>
      </c>
      <c r="H298">
        <v>0.18840714540578099</v>
      </c>
      <c r="I298">
        <v>1.2112882975509999E-8</v>
      </c>
      <c r="J298">
        <v>1.4578777570250001E-8</v>
      </c>
      <c r="L298">
        <v>1.00143952475275E-8</v>
      </c>
      <c r="M298">
        <v>0.23599322301867401</v>
      </c>
      <c r="N298">
        <v>2.6221478102172423E-2</v>
      </c>
      <c r="O298">
        <v>1.0370980965752249E-8</v>
      </c>
      <c r="P298">
        <v>0.24468460143178</v>
      </c>
      <c r="Q298">
        <v>0.29523057363293898</v>
      </c>
      <c r="R298">
        <v>1.4470721297646645E-8</v>
      </c>
      <c r="S298">
        <v>0.18840714540578152</v>
      </c>
      <c r="T298">
        <v>0.2273275444935276</v>
      </c>
      <c r="U298">
        <v>1.448000306193047E-8</v>
      </c>
      <c r="W298">
        <f t="shared" si="41"/>
        <v>2.4997398111352496E-21</v>
      </c>
      <c r="X298">
        <f t="shared" si="42"/>
        <v>-1.2157230222520354E-9</v>
      </c>
      <c r="Y298">
        <f t="shared" si="43"/>
        <v>4.7228290715907874E-2</v>
      </c>
      <c r="Z298">
        <f t="shared" si="44"/>
        <v>0.19061016792704605</v>
      </c>
      <c r="AA298">
        <f t="shared" si="45"/>
        <v>-9.9920072216264089E-16</v>
      </c>
      <c r="AB298">
        <f t="shared" si="46"/>
        <v>-0.29523056152468963</v>
      </c>
      <c r="AC298">
        <f t="shared" si="47"/>
        <v>0.17043953970940171</v>
      </c>
      <c r="AD298">
        <f t="shared" si="48"/>
        <v>-5.2735593669694936E-16</v>
      </c>
      <c r="AE298">
        <f t="shared" si="49"/>
        <v>-0.22732753238064463</v>
      </c>
      <c r="AF298">
        <f t="shared" si="50"/>
        <v>9.8774508319530154E-11</v>
      </c>
    </row>
    <row r="299" spans="1:32" x14ac:dyDescent="0.25">
      <c r="A299">
        <v>1.001439524753E-8</v>
      </c>
      <c r="B299">
        <v>0.23599322180295099</v>
      </c>
      <c r="C299">
        <v>7.3449768818080297E-2</v>
      </c>
      <c r="D299">
        <v>0.19061017829802701</v>
      </c>
      <c r="E299">
        <v>0.244684601431779</v>
      </c>
      <c r="F299">
        <v>0.29627021674388498</v>
      </c>
      <c r="G299">
        <v>0.295233925622988</v>
      </c>
      <c r="H299">
        <v>0.18840714540578099</v>
      </c>
      <c r="I299">
        <v>0.228128069686338</v>
      </c>
      <c r="J299">
        <v>0.27454763175791402</v>
      </c>
      <c r="L299">
        <v>1.00143952475275E-8</v>
      </c>
      <c r="M299">
        <v>0.23599322301692646</v>
      </c>
      <c r="N299">
        <v>2.6221478102172423E-2</v>
      </c>
      <c r="O299">
        <v>1.0370980965752249E-8</v>
      </c>
      <c r="P299">
        <v>0.24468460143178</v>
      </c>
      <c r="Q299">
        <v>1.2065760244224201E-8</v>
      </c>
      <c r="R299">
        <v>1.4470721297646645E-8</v>
      </c>
      <c r="S299">
        <v>0.18840714540578152</v>
      </c>
      <c r="T299">
        <v>1.208278060247112E-8</v>
      </c>
      <c r="U299">
        <v>1.448000306193047E-8</v>
      </c>
      <c r="W299">
        <f t="shared" si="41"/>
        <v>2.4997398111352496E-21</v>
      </c>
      <c r="X299">
        <f t="shared" si="42"/>
        <v>-1.2139754757001242E-9</v>
      </c>
      <c r="Y299">
        <f t="shared" si="43"/>
        <v>4.7228290715907874E-2</v>
      </c>
      <c r="Z299">
        <f t="shared" si="44"/>
        <v>0.19061016792704605</v>
      </c>
      <c r="AA299">
        <f t="shared" si="45"/>
        <v>-9.9920072216264089E-16</v>
      </c>
      <c r="AB299">
        <f t="shared" si="46"/>
        <v>0.29627020467812476</v>
      </c>
      <c r="AC299">
        <f t="shared" si="47"/>
        <v>0.29523391115226671</v>
      </c>
      <c r="AD299">
        <f t="shared" si="48"/>
        <v>-5.2735593669694936E-16</v>
      </c>
      <c r="AE299">
        <f t="shared" si="49"/>
        <v>0.22812805760355739</v>
      </c>
      <c r="AF299">
        <f t="shared" si="50"/>
        <v>0.27454761727791094</v>
      </c>
    </row>
    <row r="300" spans="1:32" x14ac:dyDescent="0.25">
      <c r="A300">
        <v>1.001439524753E-8</v>
      </c>
      <c r="B300">
        <v>0.23599322180295099</v>
      </c>
      <c r="C300">
        <v>7.3449768818080297E-2</v>
      </c>
      <c r="D300">
        <v>0.19061017829802701</v>
      </c>
      <c r="E300">
        <v>0.244684601431779</v>
      </c>
      <c r="F300">
        <v>0.29627021674388498</v>
      </c>
      <c r="G300">
        <v>0.295233925622988</v>
      </c>
      <c r="H300">
        <v>0.18840714540578099</v>
      </c>
      <c r="I300">
        <v>0.228128069686338</v>
      </c>
      <c r="J300">
        <v>0.27454763175791402</v>
      </c>
      <c r="L300">
        <v>1.00143952475275E-8</v>
      </c>
      <c r="M300">
        <v>0.23599322301867401</v>
      </c>
      <c r="N300">
        <v>2.6221478102172423E-2</v>
      </c>
      <c r="O300">
        <v>1.0370980965752249E-8</v>
      </c>
      <c r="P300">
        <v>0.24468460143178</v>
      </c>
      <c r="Q300">
        <v>0.29523057363293898</v>
      </c>
      <c r="R300">
        <v>0.12372003245175492</v>
      </c>
      <c r="S300">
        <v>0.18840714540578152</v>
      </c>
      <c r="T300">
        <v>0.2273275444935276</v>
      </c>
      <c r="U300">
        <v>3.5348591060905293E-2</v>
      </c>
      <c r="W300">
        <f t="shared" si="41"/>
        <v>2.4997398111352496E-21</v>
      </c>
      <c r="X300">
        <f t="shared" si="42"/>
        <v>-1.2157230222520354E-9</v>
      </c>
      <c r="Y300">
        <f t="shared" si="43"/>
        <v>4.7228290715907874E-2</v>
      </c>
      <c r="Z300">
        <f t="shared" si="44"/>
        <v>0.19061016792704605</v>
      </c>
      <c r="AA300">
        <f t="shared" si="45"/>
        <v>-9.9920072216264089E-16</v>
      </c>
      <c r="AB300">
        <f t="shared" si="46"/>
        <v>1.0396431109460091E-3</v>
      </c>
      <c r="AC300">
        <f t="shared" si="47"/>
        <v>0.17151389317123308</v>
      </c>
      <c r="AD300">
        <f t="shared" si="48"/>
        <v>-5.2735593669694936E-16</v>
      </c>
      <c r="AE300">
        <f t="shared" si="49"/>
        <v>8.0052519281040291E-4</v>
      </c>
      <c r="AF300">
        <f t="shared" si="50"/>
        <v>0.23919904069700873</v>
      </c>
    </row>
    <row r="301" spans="1:32" x14ac:dyDescent="0.25">
      <c r="A301">
        <v>1.001439524753E-8</v>
      </c>
      <c r="B301">
        <v>0.23599322180295099</v>
      </c>
      <c r="C301">
        <v>7.3449768818080297E-2</v>
      </c>
      <c r="D301">
        <v>0.19061017829802701</v>
      </c>
      <c r="E301">
        <v>0.244684601431779</v>
      </c>
      <c r="F301">
        <v>0.29627021674388498</v>
      </c>
      <c r="G301">
        <v>0.295233925622988</v>
      </c>
      <c r="H301">
        <v>0.18840714540578099</v>
      </c>
      <c r="I301">
        <v>0.228128069686338</v>
      </c>
      <c r="J301">
        <v>0.27454763175791402</v>
      </c>
      <c r="L301">
        <v>1.00143952475275E-8</v>
      </c>
      <c r="M301">
        <v>0.23599322301867401</v>
      </c>
      <c r="N301">
        <v>2.6221478102172423E-2</v>
      </c>
      <c r="O301">
        <v>1.0370980965752249E-8</v>
      </c>
      <c r="P301">
        <v>0.24468460143178</v>
      </c>
      <c r="Q301">
        <v>0.29523057363293898</v>
      </c>
      <c r="R301">
        <v>0.12372003245175492</v>
      </c>
      <c r="S301">
        <v>0.18840714540578152</v>
      </c>
      <c r="T301">
        <v>0.2273275444935276</v>
      </c>
      <c r="U301">
        <v>3.5348591060905293E-2</v>
      </c>
      <c r="W301">
        <f t="shared" si="41"/>
        <v>2.4997398111352496E-21</v>
      </c>
      <c r="X301">
        <f t="shared" si="42"/>
        <v>-1.2157230222520354E-9</v>
      </c>
      <c r="Y301">
        <f t="shared" si="43"/>
        <v>4.7228290715907874E-2</v>
      </c>
      <c r="Z301">
        <f t="shared" si="44"/>
        <v>0.19061016792704605</v>
      </c>
      <c r="AA301">
        <f t="shared" si="45"/>
        <v>-9.9920072216264089E-16</v>
      </c>
      <c r="AB301">
        <f t="shared" si="46"/>
        <v>1.0396431109460091E-3</v>
      </c>
      <c r="AC301">
        <f t="shared" si="47"/>
        <v>0.17151389317123308</v>
      </c>
      <c r="AD301">
        <f t="shared" si="48"/>
        <v>-5.2735593669694936E-16</v>
      </c>
      <c r="AE301">
        <f t="shared" si="49"/>
        <v>8.0052519281040291E-4</v>
      </c>
      <c r="AF301">
        <f t="shared" si="50"/>
        <v>0.23919904069700873</v>
      </c>
    </row>
    <row r="302" spans="1:32" x14ac:dyDescent="0.25">
      <c r="A302">
        <v>1.001439524753E-8</v>
      </c>
      <c r="B302">
        <v>0.23599322180295099</v>
      </c>
      <c r="C302">
        <v>7.3449768818080297E-2</v>
      </c>
      <c r="D302">
        <v>0.19061017829802701</v>
      </c>
      <c r="E302">
        <v>0.244684601431779</v>
      </c>
      <c r="F302">
        <v>0.29627021674388498</v>
      </c>
      <c r="G302">
        <v>0.295233925622988</v>
      </c>
      <c r="H302">
        <v>0.18840714540578099</v>
      </c>
      <c r="I302">
        <v>0.228128069686338</v>
      </c>
      <c r="J302">
        <v>0.27454763175791402</v>
      </c>
      <c r="L302">
        <v>1.00143952475275E-8</v>
      </c>
      <c r="M302">
        <v>0.23599322301867401</v>
      </c>
      <c r="N302">
        <v>2.6221478102172423E-2</v>
      </c>
      <c r="O302">
        <v>1.0370980965752249E-8</v>
      </c>
      <c r="P302">
        <v>0.24468460143178</v>
      </c>
      <c r="Q302">
        <v>0.29523057363293898</v>
      </c>
      <c r="R302">
        <v>0.12372003245175492</v>
      </c>
      <c r="S302">
        <v>0.18840714540578152</v>
      </c>
      <c r="T302">
        <v>0.2273275444935276</v>
      </c>
      <c r="U302">
        <v>3.5348591060905293E-2</v>
      </c>
      <c r="W302">
        <f t="shared" si="41"/>
        <v>2.4997398111352496E-21</v>
      </c>
      <c r="X302">
        <f t="shared" si="42"/>
        <v>-1.2157230222520354E-9</v>
      </c>
      <c r="Y302">
        <f t="shared" si="43"/>
        <v>4.7228290715907874E-2</v>
      </c>
      <c r="Z302">
        <f t="shared" si="44"/>
        <v>0.19061016792704605</v>
      </c>
      <c r="AA302">
        <f t="shared" si="45"/>
        <v>-9.9920072216264089E-16</v>
      </c>
      <c r="AB302">
        <f t="shared" si="46"/>
        <v>1.0396431109460091E-3</v>
      </c>
      <c r="AC302">
        <f t="shared" si="47"/>
        <v>0.17151389317123308</v>
      </c>
      <c r="AD302">
        <f t="shared" si="48"/>
        <v>-5.2735593669694936E-16</v>
      </c>
      <c r="AE302">
        <f t="shared" si="49"/>
        <v>8.0052519281040291E-4</v>
      </c>
      <c r="AF302">
        <f t="shared" si="50"/>
        <v>0.23919904069700873</v>
      </c>
    </row>
    <row r="303" spans="1:32" x14ac:dyDescent="0.25">
      <c r="A303">
        <v>1.001439524753E-8</v>
      </c>
      <c r="B303">
        <v>0.23599322180295099</v>
      </c>
      <c r="C303">
        <v>7.3449768818080297E-2</v>
      </c>
      <c r="D303">
        <v>0.19061017829802701</v>
      </c>
      <c r="E303">
        <v>0.244684601431779</v>
      </c>
      <c r="F303">
        <v>1.210824935489E-8</v>
      </c>
      <c r="G303">
        <v>0.17043955418012299</v>
      </c>
      <c r="H303">
        <v>0.18840714540578099</v>
      </c>
      <c r="I303">
        <v>1.2112882975509999E-8</v>
      </c>
      <c r="J303">
        <v>1.4578777570250001E-8</v>
      </c>
      <c r="L303">
        <v>1.00143952475275E-8</v>
      </c>
      <c r="M303">
        <v>0.23599322301692646</v>
      </c>
      <c r="N303">
        <v>2.6221478102172423E-2</v>
      </c>
      <c r="O303">
        <v>1.0370980965752249E-8</v>
      </c>
      <c r="P303">
        <v>0.24468460143178</v>
      </c>
      <c r="Q303">
        <v>1.2065760244224201E-8</v>
      </c>
      <c r="R303">
        <v>1.4470721297646645E-8</v>
      </c>
      <c r="S303">
        <v>0.18840714540578152</v>
      </c>
      <c r="T303">
        <v>1.208278060247112E-8</v>
      </c>
      <c r="U303">
        <v>1.448000306193047E-8</v>
      </c>
      <c r="W303">
        <f t="shared" si="41"/>
        <v>2.4997398111352496E-21</v>
      </c>
      <c r="X303">
        <f t="shared" si="42"/>
        <v>-1.2139754757001242E-9</v>
      </c>
      <c r="Y303">
        <f t="shared" si="43"/>
        <v>4.7228290715907874E-2</v>
      </c>
      <c r="Z303">
        <f t="shared" si="44"/>
        <v>0.19061016792704605</v>
      </c>
      <c r="AA303">
        <f t="shared" si="45"/>
        <v>-9.9920072216264089E-16</v>
      </c>
      <c r="AB303">
        <f t="shared" si="46"/>
        <v>4.2489110665799216E-11</v>
      </c>
      <c r="AC303">
        <f t="shared" si="47"/>
        <v>0.17043953970940171</v>
      </c>
      <c r="AD303">
        <f t="shared" si="48"/>
        <v>-5.2735593669694936E-16</v>
      </c>
      <c r="AE303">
        <f t="shared" si="49"/>
        <v>3.0102373038878909E-11</v>
      </c>
      <c r="AF303">
        <f t="shared" si="50"/>
        <v>9.8774508319530154E-11</v>
      </c>
    </row>
    <row r="304" spans="1:32" x14ac:dyDescent="0.25">
      <c r="A304">
        <v>1.001439524753E-8</v>
      </c>
      <c r="B304">
        <v>0.23599322180295099</v>
      </c>
      <c r="C304">
        <v>7.3449768818080297E-2</v>
      </c>
      <c r="D304">
        <v>0.19061017829802701</v>
      </c>
      <c r="E304">
        <v>0.244684601431779</v>
      </c>
      <c r="F304">
        <v>0.29627021674388498</v>
      </c>
      <c r="G304">
        <v>0.17043955418012299</v>
      </c>
      <c r="H304">
        <v>0.18840714540578099</v>
      </c>
      <c r="I304">
        <v>0.228128069686338</v>
      </c>
      <c r="J304">
        <v>1.4578777570250001E-8</v>
      </c>
      <c r="L304">
        <v>1.00143952475275E-8</v>
      </c>
      <c r="M304">
        <v>0.23599322301867401</v>
      </c>
      <c r="N304">
        <v>2.6221478102172423E-2</v>
      </c>
      <c r="O304">
        <v>1.0370980965752249E-8</v>
      </c>
      <c r="P304">
        <v>0.24468460143178</v>
      </c>
      <c r="Q304">
        <v>0.29523057363293898</v>
      </c>
      <c r="R304">
        <v>0.12372003245175492</v>
      </c>
      <c r="S304">
        <v>0.18840714540578152</v>
      </c>
      <c r="T304">
        <v>0.2273275444935276</v>
      </c>
      <c r="U304">
        <v>3.5348591060905293E-2</v>
      </c>
      <c r="W304">
        <f t="shared" si="41"/>
        <v>2.4997398111352496E-21</v>
      </c>
      <c r="X304">
        <f t="shared" si="42"/>
        <v>-1.2157230222520354E-9</v>
      </c>
      <c r="Y304">
        <f t="shared" si="43"/>
        <v>4.7228290715907874E-2</v>
      </c>
      <c r="Z304">
        <f t="shared" si="44"/>
        <v>0.19061016792704605</v>
      </c>
      <c r="AA304">
        <f t="shared" si="45"/>
        <v>-9.9920072216264089E-16</v>
      </c>
      <c r="AB304">
        <f t="shared" si="46"/>
        <v>1.0396431109460091E-3</v>
      </c>
      <c r="AC304">
        <f t="shared" si="47"/>
        <v>4.6719521728368074E-2</v>
      </c>
      <c r="AD304">
        <f t="shared" si="48"/>
        <v>-5.2735593669694936E-16</v>
      </c>
      <c r="AE304">
        <f t="shared" si="49"/>
        <v>8.0052519281040291E-4</v>
      </c>
      <c r="AF304">
        <f t="shared" si="50"/>
        <v>-3.5348576482127726E-2</v>
      </c>
    </row>
    <row r="305" spans="1:32" x14ac:dyDescent="0.25">
      <c r="A305">
        <v>1.001439524753E-8</v>
      </c>
      <c r="B305">
        <v>0.23599322180295099</v>
      </c>
      <c r="C305">
        <v>7.3449768818080297E-2</v>
      </c>
      <c r="D305">
        <v>0.22041320734900599</v>
      </c>
      <c r="E305">
        <v>0.244684601431779</v>
      </c>
      <c r="F305">
        <v>1.210824935489E-8</v>
      </c>
      <c r="G305">
        <v>0.17043955418012299</v>
      </c>
      <c r="H305">
        <v>0.18840714540578099</v>
      </c>
      <c r="I305">
        <v>1.2112882975509999E-8</v>
      </c>
      <c r="J305">
        <v>1.4578777570250001E-8</v>
      </c>
      <c r="L305">
        <v>1.00143952475275E-8</v>
      </c>
      <c r="M305">
        <v>0.23599322301867401</v>
      </c>
      <c r="N305">
        <v>2.6221478102172423E-2</v>
      </c>
      <c r="O305">
        <v>1.0370980965752249E-8</v>
      </c>
      <c r="P305">
        <v>0.24468460143178</v>
      </c>
      <c r="Q305">
        <v>0.29523057363293898</v>
      </c>
      <c r="R305">
        <v>1.4470721297646645E-8</v>
      </c>
      <c r="S305">
        <v>0.18840714540578152</v>
      </c>
      <c r="T305">
        <v>0.2273275444935276</v>
      </c>
      <c r="U305">
        <v>1.448000306193047E-8</v>
      </c>
      <c r="W305">
        <f t="shared" si="41"/>
        <v>2.4997398111352496E-21</v>
      </c>
      <c r="X305">
        <f t="shared" si="42"/>
        <v>-1.2157230222520354E-9</v>
      </c>
      <c r="Y305">
        <f t="shared" si="43"/>
        <v>4.7228290715907874E-2</v>
      </c>
      <c r="Z305">
        <f t="shared" si="44"/>
        <v>0.22041319697802503</v>
      </c>
      <c r="AA305">
        <f t="shared" si="45"/>
        <v>-9.9920072216264089E-16</v>
      </c>
      <c r="AB305">
        <f t="shared" si="46"/>
        <v>-0.29523056152468963</v>
      </c>
      <c r="AC305">
        <f t="shared" si="47"/>
        <v>0.17043953970940171</v>
      </c>
      <c r="AD305">
        <f t="shared" si="48"/>
        <v>-5.2735593669694936E-16</v>
      </c>
      <c r="AE305">
        <f t="shared" si="49"/>
        <v>-0.22732753238064463</v>
      </c>
      <c r="AF305">
        <f t="shared" si="50"/>
        <v>9.8774508319530154E-11</v>
      </c>
    </row>
    <row r="306" spans="1:32" x14ac:dyDescent="0.25">
      <c r="A306">
        <v>1.001439524753E-8</v>
      </c>
      <c r="B306">
        <v>0.23599322180295099</v>
      </c>
      <c r="C306">
        <v>7.3449768818080297E-2</v>
      </c>
      <c r="D306">
        <v>0.22041320734900599</v>
      </c>
      <c r="E306">
        <v>0.244684601431779</v>
      </c>
      <c r="F306">
        <v>0.29627021674388498</v>
      </c>
      <c r="G306">
        <v>0.295233925622988</v>
      </c>
      <c r="H306">
        <v>0.18840714540578099</v>
      </c>
      <c r="I306">
        <v>0.228128069686338</v>
      </c>
      <c r="J306">
        <v>0.27454763175791402</v>
      </c>
      <c r="L306">
        <v>1.00143952475275E-8</v>
      </c>
      <c r="M306">
        <v>0.23599322301692646</v>
      </c>
      <c r="N306">
        <v>2.6221478102172423E-2</v>
      </c>
      <c r="O306">
        <v>1.0370980965752249E-8</v>
      </c>
      <c r="P306">
        <v>0.24468460143178</v>
      </c>
      <c r="Q306">
        <v>1.2065760244224201E-8</v>
      </c>
      <c r="R306">
        <v>1.4470721297646645E-8</v>
      </c>
      <c r="S306">
        <v>0.18840714540578152</v>
      </c>
      <c r="T306">
        <v>1.208278060247112E-8</v>
      </c>
      <c r="U306">
        <v>1.448000306193047E-8</v>
      </c>
      <c r="W306">
        <f t="shared" si="41"/>
        <v>2.4997398111352496E-21</v>
      </c>
      <c r="X306">
        <f t="shared" si="42"/>
        <v>-1.2139754757001242E-9</v>
      </c>
      <c r="Y306">
        <f t="shared" si="43"/>
        <v>4.7228290715907874E-2</v>
      </c>
      <c r="Z306">
        <f t="shared" si="44"/>
        <v>0.22041319697802503</v>
      </c>
      <c r="AA306">
        <f t="shared" si="45"/>
        <v>-9.9920072216264089E-16</v>
      </c>
      <c r="AB306">
        <f t="shared" si="46"/>
        <v>0.29627020467812476</v>
      </c>
      <c r="AC306">
        <f t="shared" si="47"/>
        <v>0.29523391115226671</v>
      </c>
      <c r="AD306">
        <f t="shared" si="48"/>
        <v>-5.2735593669694936E-16</v>
      </c>
      <c r="AE306">
        <f t="shared" si="49"/>
        <v>0.22812805760355739</v>
      </c>
      <c r="AF306">
        <f t="shared" si="50"/>
        <v>0.27454761727791094</v>
      </c>
    </row>
    <row r="307" spans="1:32" x14ac:dyDescent="0.25">
      <c r="A307">
        <v>0.22929422802027799</v>
      </c>
      <c r="B307">
        <v>0.268547398519562</v>
      </c>
      <c r="C307">
        <v>0.24864773580032301</v>
      </c>
      <c r="D307">
        <v>0.22041320734900599</v>
      </c>
      <c r="E307">
        <v>0.29758379851929601</v>
      </c>
      <c r="F307">
        <v>0.36032188364481899</v>
      </c>
      <c r="G307">
        <v>0.34572499663955802</v>
      </c>
      <c r="H307">
        <v>0.28187719730452199</v>
      </c>
      <c r="I307">
        <v>0.34141018548836599</v>
      </c>
      <c r="J307">
        <v>0.41090706406504801</v>
      </c>
      <c r="L307">
        <v>0.22929422802027799</v>
      </c>
      <c r="M307">
        <v>0.29638317162654332</v>
      </c>
      <c r="N307">
        <v>0.23620340505375692</v>
      </c>
      <c r="O307">
        <v>0.11464711937392234</v>
      </c>
      <c r="P307">
        <v>0.29758379851929601</v>
      </c>
      <c r="Q307">
        <v>0.35905747654993198</v>
      </c>
      <c r="R307">
        <v>0.3663345837216313</v>
      </c>
      <c r="S307">
        <v>0.28187719730452188</v>
      </c>
      <c r="T307">
        <v>0.3404965350895085</v>
      </c>
      <c r="U307">
        <v>0.34188362576383113</v>
      </c>
      <c r="W307">
        <f t="shared" si="41"/>
        <v>0</v>
      </c>
      <c r="X307">
        <f t="shared" si="42"/>
        <v>-2.7835773106981321E-2</v>
      </c>
      <c r="Y307">
        <f t="shared" si="43"/>
        <v>1.244433074656609E-2</v>
      </c>
      <c r="Z307">
        <f t="shared" si="44"/>
        <v>0.10576608797508365</v>
      </c>
      <c r="AA307">
        <f t="shared" si="45"/>
        <v>0</v>
      </c>
      <c r="AB307">
        <f t="shared" si="46"/>
        <v>1.2644070948870101E-3</v>
      </c>
      <c r="AC307">
        <f t="shared" si="47"/>
        <v>-2.0609587082073277E-2</v>
      </c>
      <c r="AD307">
        <f t="shared" si="48"/>
        <v>0</v>
      </c>
      <c r="AE307">
        <f t="shared" si="49"/>
        <v>9.1365039885749066E-4</v>
      </c>
      <c r="AF307">
        <f t="shared" si="50"/>
        <v>6.9023438301216877E-2</v>
      </c>
    </row>
    <row r="308" spans="1:32" x14ac:dyDescent="0.25">
      <c r="A308">
        <v>0.22929422802027799</v>
      </c>
      <c r="B308">
        <v>0.268547398519562</v>
      </c>
      <c r="C308">
        <v>0.24864773580032301</v>
      </c>
      <c r="D308">
        <v>0.22041320734900599</v>
      </c>
      <c r="E308">
        <v>0.29758379851929601</v>
      </c>
      <c r="F308">
        <v>0.36032188364481899</v>
      </c>
      <c r="G308">
        <v>0.34572499663955802</v>
      </c>
      <c r="H308">
        <v>0.28187719730452199</v>
      </c>
      <c r="I308">
        <v>0.34141018548836599</v>
      </c>
      <c r="J308">
        <v>0.41090706406504801</v>
      </c>
      <c r="L308">
        <v>0.22929422802027799</v>
      </c>
      <c r="M308">
        <v>0.29638317162654332</v>
      </c>
      <c r="N308">
        <v>0.23620340505375692</v>
      </c>
      <c r="O308">
        <v>0.11464711937392234</v>
      </c>
      <c r="P308">
        <v>0.29758379851929601</v>
      </c>
      <c r="Q308">
        <v>0.35905747654993198</v>
      </c>
      <c r="R308">
        <v>0.3663345837216313</v>
      </c>
      <c r="S308">
        <v>0.28187719730452188</v>
      </c>
      <c r="T308">
        <v>0.3404965350895085</v>
      </c>
      <c r="U308">
        <v>0.34188362576383113</v>
      </c>
      <c r="W308">
        <f t="shared" si="41"/>
        <v>0</v>
      </c>
      <c r="X308">
        <f t="shared" si="42"/>
        <v>-2.7835773106981321E-2</v>
      </c>
      <c r="Y308">
        <f t="shared" si="43"/>
        <v>1.244433074656609E-2</v>
      </c>
      <c r="Z308">
        <f t="shared" si="44"/>
        <v>0.10576608797508365</v>
      </c>
      <c r="AA308">
        <f t="shared" si="45"/>
        <v>0</v>
      </c>
      <c r="AB308">
        <f t="shared" si="46"/>
        <v>1.2644070948870101E-3</v>
      </c>
      <c r="AC308">
        <f t="shared" si="47"/>
        <v>-2.0609587082073277E-2</v>
      </c>
      <c r="AD308">
        <f t="shared" si="48"/>
        <v>0</v>
      </c>
      <c r="AE308">
        <f t="shared" si="49"/>
        <v>9.1365039885749066E-4</v>
      </c>
      <c r="AF308">
        <f t="shared" si="50"/>
        <v>6.9023438301216877E-2</v>
      </c>
    </row>
    <row r="309" spans="1:32" x14ac:dyDescent="0.25">
      <c r="A309">
        <v>0.22929422802027799</v>
      </c>
      <c r="B309">
        <v>0.268547398519562</v>
      </c>
      <c r="C309">
        <v>0.24864773580032301</v>
      </c>
      <c r="D309">
        <v>0.22041320734900599</v>
      </c>
      <c r="E309">
        <v>0.29758379851929601</v>
      </c>
      <c r="F309">
        <v>0.36032188364481899</v>
      </c>
      <c r="G309">
        <v>0.34572499663955802</v>
      </c>
      <c r="H309">
        <v>0.28187719730452199</v>
      </c>
      <c r="I309">
        <v>0.34141018548836599</v>
      </c>
      <c r="J309">
        <v>0.41090706406504801</v>
      </c>
      <c r="L309">
        <v>0.22929422802027799</v>
      </c>
      <c r="M309">
        <v>0.29638317162654332</v>
      </c>
      <c r="N309">
        <v>0.23620340505375692</v>
      </c>
      <c r="O309">
        <v>0.11464711937392234</v>
      </c>
      <c r="P309">
        <v>0.29758379851929601</v>
      </c>
      <c r="Q309">
        <v>0.35905747654993198</v>
      </c>
      <c r="R309">
        <v>0.3663345837216313</v>
      </c>
      <c r="S309">
        <v>0.28187719730452188</v>
      </c>
      <c r="T309">
        <v>0.3404965350895085</v>
      </c>
      <c r="U309">
        <v>0.34188362576383113</v>
      </c>
      <c r="W309">
        <f t="shared" si="41"/>
        <v>0</v>
      </c>
      <c r="X309">
        <f t="shared" si="42"/>
        <v>-2.7835773106981321E-2</v>
      </c>
      <c r="Y309">
        <f t="shared" si="43"/>
        <v>1.244433074656609E-2</v>
      </c>
      <c r="Z309">
        <f t="shared" si="44"/>
        <v>0.10576608797508365</v>
      </c>
      <c r="AA309">
        <f t="shared" si="45"/>
        <v>0</v>
      </c>
      <c r="AB309">
        <f t="shared" si="46"/>
        <v>1.2644070948870101E-3</v>
      </c>
      <c r="AC309">
        <f t="shared" si="47"/>
        <v>-2.0609587082073277E-2</v>
      </c>
      <c r="AD309">
        <f t="shared" si="48"/>
        <v>0</v>
      </c>
      <c r="AE309">
        <f t="shared" si="49"/>
        <v>9.1365039885749066E-4</v>
      </c>
      <c r="AF309">
        <f t="shared" si="50"/>
        <v>6.9023438301216877E-2</v>
      </c>
    </row>
    <row r="310" spans="1:32" x14ac:dyDescent="0.25">
      <c r="A310">
        <v>0.22929422802027799</v>
      </c>
      <c r="B310">
        <v>0.268547398519562</v>
      </c>
      <c r="C310">
        <v>0.24864773580032301</v>
      </c>
      <c r="D310">
        <v>0.22041320734900599</v>
      </c>
      <c r="E310">
        <v>0.29758379851929601</v>
      </c>
      <c r="F310">
        <v>0.36032188364481899</v>
      </c>
      <c r="G310">
        <v>0.34572499663955802</v>
      </c>
      <c r="H310">
        <v>0.28187719730452199</v>
      </c>
      <c r="I310">
        <v>0.34141018548836599</v>
      </c>
      <c r="J310">
        <v>0.41090706406504801</v>
      </c>
      <c r="L310">
        <v>0.22929422802027799</v>
      </c>
      <c r="M310">
        <v>0.29638317162654332</v>
      </c>
      <c r="N310">
        <v>0.23620340505375692</v>
      </c>
      <c r="O310">
        <v>0.11464711937392234</v>
      </c>
      <c r="P310">
        <v>0.29758379851929601</v>
      </c>
      <c r="Q310">
        <v>0.35905747654993198</v>
      </c>
      <c r="R310">
        <v>0.3663345837216313</v>
      </c>
      <c r="S310">
        <v>0.28187719730452188</v>
      </c>
      <c r="T310">
        <v>0.3404965350895085</v>
      </c>
      <c r="U310">
        <v>0.34188362576383113</v>
      </c>
      <c r="W310">
        <f t="shared" si="41"/>
        <v>0</v>
      </c>
      <c r="X310">
        <f t="shared" si="42"/>
        <v>-2.7835773106981321E-2</v>
      </c>
      <c r="Y310">
        <f t="shared" si="43"/>
        <v>1.244433074656609E-2</v>
      </c>
      <c r="Z310">
        <f t="shared" si="44"/>
        <v>0.10576608797508365</v>
      </c>
      <c r="AA310">
        <f t="shared" si="45"/>
        <v>0</v>
      </c>
      <c r="AB310">
        <f t="shared" si="46"/>
        <v>1.2644070948870101E-3</v>
      </c>
      <c r="AC310">
        <f t="shared" si="47"/>
        <v>-2.0609587082073277E-2</v>
      </c>
      <c r="AD310">
        <f t="shared" si="48"/>
        <v>0</v>
      </c>
      <c r="AE310">
        <f t="shared" si="49"/>
        <v>9.1365039885749066E-4</v>
      </c>
      <c r="AF310">
        <f t="shared" si="50"/>
        <v>6.9023438301216877E-2</v>
      </c>
    </row>
    <row r="311" spans="1:32" x14ac:dyDescent="0.25">
      <c r="A311">
        <v>0.36194515782890901</v>
      </c>
      <c r="B311">
        <v>0.268547398519562</v>
      </c>
      <c r="C311">
        <v>0.344141406652617</v>
      </c>
      <c r="D311">
        <v>0.25472544415670301</v>
      </c>
      <c r="E311">
        <v>0.29758379851929601</v>
      </c>
      <c r="F311">
        <v>0.36032188364481899</v>
      </c>
      <c r="G311">
        <v>0.19395090403100801</v>
      </c>
      <c r="H311">
        <v>0.31238691116050699</v>
      </c>
      <c r="I311">
        <v>0.37841357320813401</v>
      </c>
      <c r="J311">
        <v>1.4578777570250001E-8</v>
      </c>
      <c r="L311">
        <v>0.36194515782890802</v>
      </c>
      <c r="M311">
        <v>0.3124866785332101</v>
      </c>
      <c r="N311">
        <v>0.35558924188152391</v>
      </c>
      <c r="O311">
        <v>0.18097258427823734</v>
      </c>
      <c r="P311">
        <v>0.29758379851929601</v>
      </c>
      <c r="Q311">
        <v>0.35905747654993198</v>
      </c>
      <c r="R311">
        <v>0.49121767735965682</v>
      </c>
      <c r="S311">
        <v>0.31238691116050676</v>
      </c>
      <c r="T311">
        <v>0.37753460097484215</v>
      </c>
      <c r="U311">
        <v>0.51479867849340477</v>
      </c>
      <c r="W311">
        <f t="shared" si="41"/>
        <v>9.9920072216264089E-16</v>
      </c>
      <c r="X311">
        <f t="shared" si="42"/>
        <v>-4.3939280013648108E-2</v>
      </c>
      <c r="Y311">
        <f t="shared" si="43"/>
        <v>-1.1447835228906911E-2</v>
      </c>
      <c r="Z311">
        <f t="shared" si="44"/>
        <v>7.3752859878465665E-2</v>
      </c>
      <c r="AA311">
        <f t="shared" si="45"/>
        <v>0</v>
      </c>
      <c r="AB311">
        <f t="shared" si="46"/>
        <v>1.2644070948870101E-3</v>
      </c>
      <c r="AC311">
        <f t="shared" si="47"/>
        <v>-0.29726677332864881</v>
      </c>
      <c r="AD311">
        <f t="shared" si="48"/>
        <v>0</v>
      </c>
      <c r="AE311">
        <f t="shared" si="49"/>
        <v>8.7897223329186369E-4</v>
      </c>
      <c r="AF311">
        <f t="shared" si="50"/>
        <v>-0.51479866391462725</v>
      </c>
    </row>
    <row r="312" spans="1:32" x14ac:dyDescent="0.25">
      <c r="A312">
        <v>0.36194515782890901</v>
      </c>
      <c r="B312">
        <v>0.268547398519562</v>
      </c>
      <c r="C312">
        <v>0.344141406652617</v>
      </c>
      <c r="D312">
        <v>0.25472544415670301</v>
      </c>
      <c r="E312">
        <v>0.29758379851929601</v>
      </c>
      <c r="F312">
        <v>1.210824935489E-8</v>
      </c>
      <c r="G312">
        <v>0.19395090403100801</v>
      </c>
      <c r="H312">
        <v>0.31238691116050699</v>
      </c>
      <c r="I312">
        <v>1.2112882975509999E-8</v>
      </c>
      <c r="J312">
        <v>1.4578777570250001E-8</v>
      </c>
      <c r="L312">
        <v>0.36194515782890802</v>
      </c>
      <c r="M312">
        <v>0.3124866785332101</v>
      </c>
      <c r="N312">
        <v>0.35558924188152391</v>
      </c>
      <c r="O312">
        <v>0.18097258427823734</v>
      </c>
      <c r="P312">
        <v>0.29758379851929601</v>
      </c>
      <c r="Q312">
        <v>0.35905747654993198</v>
      </c>
      <c r="R312">
        <v>1.4470721297646645E-8</v>
      </c>
      <c r="S312">
        <v>0.31238691116050676</v>
      </c>
      <c r="T312">
        <v>0.37753460097484215</v>
      </c>
      <c r="U312">
        <v>1.448000306193047E-8</v>
      </c>
      <c r="W312">
        <f t="shared" si="41"/>
        <v>9.9920072216264089E-16</v>
      </c>
      <c r="X312">
        <f t="shared" si="42"/>
        <v>-4.3939280013648108E-2</v>
      </c>
      <c r="Y312">
        <f t="shared" si="43"/>
        <v>-1.1447835228906911E-2</v>
      </c>
      <c r="Z312">
        <f t="shared" si="44"/>
        <v>7.3752859878465665E-2</v>
      </c>
      <c r="AA312">
        <f t="shared" si="45"/>
        <v>0</v>
      </c>
      <c r="AB312">
        <f t="shared" si="46"/>
        <v>-0.35905746444168263</v>
      </c>
      <c r="AC312">
        <f t="shared" si="47"/>
        <v>0.19395088956028672</v>
      </c>
      <c r="AD312">
        <f t="shared" si="48"/>
        <v>0</v>
      </c>
      <c r="AE312">
        <f t="shared" si="49"/>
        <v>-0.37753458886195917</v>
      </c>
      <c r="AF312">
        <f t="shared" si="50"/>
        <v>9.8774508319530154E-11</v>
      </c>
    </row>
    <row r="313" spans="1:32" x14ac:dyDescent="0.25">
      <c r="A313">
        <v>0.36194515782890901</v>
      </c>
      <c r="B313">
        <v>0.268547398519562</v>
      </c>
      <c r="C313">
        <v>0.344141406652617</v>
      </c>
      <c r="D313">
        <v>0.25472544415670301</v>
      </c>
      <c r="E313">
        <v>0.29758379851929601</v>
      </c>
      <c r="F313">
        <v>0.36032188364481899</v>
      </c>
      <c r="G313">
        <v>0.34572499663955802</v>
      </c>
      <c r="H313">
        <v>0.31238691116050699</v>
      </c>
      <c r="I313">
        <v>0.37841357320813401</v>
      </c>
      <c r="J313">
        <v>0.45545532330865401</v>
      </c>
      <c r="L313">
        <v>0.36194515782890802</v>
      </c>
      <c r="M313">
        <v>0.26854739973353653</v>
      </c>
      <c r="N313">
        <v>0.35558924188152391</v>
      </c>
      <c r="O313">
        <v>0.18097258427823734</v>
      </c>
      <c r="P313">
        <v>0.29758379851929601</v>
      </c>
      <c r="Q313">
        <v>1.2065760244224201E-8</v>
      </c>
      <c r="R313">
        <v>1.4470721297646645E-8</v>
      </c>
      <c r="S313">
        <v>0.31238691116050676</v>
      </c>
      <c r="T313">
        <v>1.208278060247112E-8</v>
      </c>
      <c r="U313">
        <v>1.448000306193047E-8</v>
      </c>
      <c r="W313">
        <f t="shared" si="41"/>
        <v>9.9920072216264089E-16</v>
      </c>
      <c r="X313">
        <f t="shared" si="42"/>
        <v>-1.2139745320105533E-9</v>
      </c>
      <c r="Y313">
        <f t="shared" si="43"/>
        <v>-1.1447835228906911E-2</v>
      </c>
      <c r="Z313">
        <f t="shared" si="44"/>
        <v>7.3752859878465665E-2</v>
      </c>
      <c r="AA313">
        <f t="shared" si="45"/>
        <v>0</v>
      </c>
      <c r="AB313">
        <f t="shared" si="46"/>
        <v>0.36032187157905876</v>
      </c>
      <c r="AC313">
        <f t="shared" si="47"/>
        <v>0.34572498216883674</v>
      </c>
      <c r="AD313">
        <f t="shared" si="48"/>
        <v>0</v>
      </c>
      <c r="AE313">
        <f t="shared" si="49"/>
        <v>0.3784135611253534</v>
      </c>
      <c r="AF313">
        <f t="shared" si="50"/>
        <v>0.45545530882865093</v>
      </c>
    </row>
    <row r="314" spans="1:32" x14ac:dyDescent="0.25">
      <c r="A314">
        <v>0.36194515782890901</v>
      </c>
      <c r="B314">
        <v>0.268547398519562</v>
      </c>
      <c r="C314">
        <v>0.344141406652617</v>
      </c>
      <c r="D314">
        <v>0.25472544415670301</v>
      </c>
      <c r="E314">
        <v>0.29758379851929601</v>
      </c>
      <c r="F314">
        <v>0.36032188364481899</v>
      </c>
      <c r="G314">
        <v>0.34572499663955802</v>
      </c>
      <c r="H314">
        <v>0.31238691116050699</v>
      </c>
      <c r="I314">
        <v>0.37841357320813401</v>
      </c>
      <c r="J314">
        <v>0.45545532330865401</v>
      </c>
      <c r="L314">
        <v>0.36194515782890802</v>
      </c>
      <c r="M314">
        <v>0.3124866785332101</v>
      </c>
      <c r="N314">
        <v>0.35558924188152391</v>
      </c>
      <c r="O314">
        <v>0.18097258427823734</v>
      </c>
      <c r="P314">
        <v>0.29758379851929601</v>
      </c>
      <c r="Q314">
        <v>0.35905747654993198</v>
      </c>
      <c r="R314">
        <v>0.49121767735965682</v>
      </c>
      <c r="S314">
        <v>0.31238691116050676</v>
      </c>
      <c r="T314">
        <v>0.37753460097484215</v>
      </c>
      <c r="U314">
        <v>0.51479867849340477</v>
      </c>
      <c r="W314">
        <f t="shared" si="41"/>
        <v>9.9920072216264089E-16</v>
      </c>
      <c r="X314">
        <f t="shared" si="42"/>
        <v>-4.3939280013648108E-2</v>
      </c>
      <c r="Y314">
        <f t="shared" si="43"/>
        <v>-1.1447835228906911E-2</v>
      </c>
      <c r="Z314">
        <f t="shared" si="44"/>
        <v>7.3752859878465665E-2</v>
      </c>
      <c r="AA314">
        <f t="shared" si="45"/>
        <v>0</v>
      </c>
      <c r="AB314">
        <f t="shared" si="46"/>
        <v>1.2644070948870101E-3</v>
      </c>
      <c r="AC314">
        <f t="shared" si="47"/>
        <v>-0.1454926807200988</v>
      </c>
      <c r="AD314">
        <f t="shared" si="48"/>
        <v>0</v>
      </c>
      <c r="AE314">
        <f t="shared" si="49"/>
        <v>8.7897223329186369E-4</v>
      </c>
      <c r="AF314">
        <f t="shared" si="50"/>
        <v>-5.9343355184750757E-2</v>
      </c>
    </row>
    <row r="315" spans="1:32" x14ac:dyDescent="0.25">
      <c r="A315">
        <v>0.36194515782890901</v>
      </c>
      <c r="B315">
        <v>0.268547398519562</v>
      </c>
      <c r="C315">
        <v>0.344141406652617</v>
      </c>
      <c r="D315">
        <v>0.25472544415670301</v>
      </c>
      <c r="E315">
        <v>0.29758379851929601</v>
      </c>
      <c r="F315">
        <v>0.36032188364481899</v>
      </c>
      <c r="G315">
        <v>0.34572499663955802</v>
      </c>
      <c r="H315">
        <v>0.31238691116050699</v>
      </c>
      <c r="I315">
        <v>0.37841357320813401</v>
      </c>
      <c r="J315">
        <v>0.45545532330865401</v>
      </c>
      <c r="L315">
        <v>0.36194515782890802</v>
      </c>
      <c r="M315">
        <v>0.3124866785332101</v>
      </c>
      <c r="N315">
        <v>0.35558924188152391</v>
      </c>
      <c r="O315">
        <v>0.18097258427823734</v>
      </c>
      <c r="P315">
        <v>0.29758379851929601</v>
      </c>
      <c r="Q315">
        <v>0.35905747654993198</v>
      </c>
      <c r="R315">
        <v>0.49121767735965682</v>
      </c>
      <c r="S315">
        <v>0.31238691116050676</v>
      </c>
      <c r="T315">
        <v>0.37753460097484215</v>
      </c>
      <c r="U315">
        <v>0.51479867849340477</v>
      </c>
      <c r="W315">
        <f t="shared" si="41"/>
        <v>9.9920072216264089E-16</v>
      </c>
      <c r="X315">
        <f t="shared" si="42"/>
        <v>-4.3939280013648108E-2</v>
      </c>
      <c r="Y315">
        <f t="shared" si="43"/>
        <v>-1.1447835228906911E-2</v>
      </c>
      <c r="Z315">
        <f t="shared" si="44"/>
        <v>7.3752859878465665E-2</v>
      </c>
      <c r="AA315">
        <f t="shared" si="45"/>
        <v>0</v>
      </c>
      <c r="AB315">
        <f t="shared" si="46"/>
        <v>1.2644070948870101E-3</v>
      </c>
      <c r="AC315">
        <f t="shared" si="47"/>
        <v>-0.1454926807200988</v>
      </c>
      <c r="AD315">
        <f t="shared" si="48"/>
        <v>0</v>
      </c>
      <c r="AE315">
        <f t="shared" si="49"/>
        <v>8.7897223329186369E-4</v>
      </c>
      <c r="AF315">
        <f t="shared" si="50"/>
        <v>-5.9343355184750757E-2</v>
      </c>
    </row>
    <row r="316" spans="1:32" x14ac:dyDescent="0.25">
      <c r="A316">
        <v>0.36194515782890901</v>
      </c>
      <c r="B316">
        <v>0.268547398519562</v>
      </c>
      <c r="C316">
        <v>0.344141406652617</v>
      </c>
      <c r="D316">
        <v>0.25472544415670301</v>
      </c>
      <c r="E316">
        <v>0.29758379851929601</v>
      </c>
      <c r="F316">
        <v>0.36032188364481899</v>
      </c>
      <c r="G316">
        <v>0.34572499663955802</v>
      </c>
      <c r="H316">
        <v>0.31238691116050699</v>
      </c>
      <c r="I316">
        <v>0.37841357320813401</v>
      </c>
      <c r="J316">
        <v>0.45545532330865401</v>
      </c>
      <c r="L316">
        <v>0.36194515782890802</v>
      </c>
      <c r="M316">
        <v>0.3124866785332101</v>
      </c>
      <c r="N316">
        <v>0.35558924188152391</v>
      </c>
      <c r="O316">
        <v>0.18097258427823734</v>
      </c>
      <c r="P316">
        <v>0.29758379851929601</v>
      </c>
      <c r="Q316">
        <v>0.35905747654993198</v>
      </c>
      <c r="R316">
        <v>0.49121767735965682</v>
      </c>
      <c r="S316">
        <v>0.31238691116050676</v>
      </c>
      <c r="T316">
        <v>0.37753460097484215</v>
      </c>
      <c r="U316">
        <v>0.51479867849340477</v>
      </c>
      <c r="W316">
        <f t="shared" si="41"/>
        <v>9.9920072216264089E-16</v>
      </c>
      <c r="X316">
        <f t="shared" si="42"/>
        <v>-4.3939280013648108E-2</v>
      </c>
      <c r="Y316">
        <f t="shared" si="43"/>
        <v>-1.1447835228906911E-2</v>
      </c>
      <c r="Z316">
        <f t="shared" si="44"/>
        <v>7.3752859878465665E-2</v>
      </c>
      <c r="AA316">
        <f t="shared" si="45"/>
        <v>0</v>
      </c>
      <c r="AB316">
        <f t="shared" si="46"/>
        <v>1.2644070948870101E-3</v>
      </c>
      <c r="AC316">
        <f t="shared" si="47"/>
        <v>-0.1454926807200988</v>
      </c>
      <c r="AD316">
        <f t="shared" si="48"/>
        <v>0</v>
      </c>
      <c r="AE316">
        <f t="shared" si="49"/>
        <v>8.7897223329186369E-4</v>
      </c>
      <c r="AF316">
        <f t="shared" si="50"/>
        <v>-5.9343355184750757E-2</v>
      </c>
    </row>
    <row r="317" spans="1:32" x14ac:dyDescent="0.25">
      <c r="A317">
        <v>0.36194515782890901</v>
      </c>
      <c r="B317">
        <v>0.268547398519562</v>
      </c>
      <c r="C317">
        <v>0.344141406652617</v>
      </c>
      <c r="D317">
        <v>0.25472544415670301</v>
      </c>
      <c r="E317">
        <v>0.29758379851929601</v>
      </c>
      <c r="F317">
        <v>0.36032188364481899</v>
      </c>
      <c r="G317">
        <v>0.34572499663955802</v>
      </c>
      <c r="H317">
        <v>0.31238691116050699</v>
      </c>
      <c r="I317">
        <v>0.37841357320813401</v>
      </c>
      <c r="J317">
        <v>0.45545532330865401</v>
      </c>
      <c r="L317">
        <v>0.36194515782890802</v>
      </c>
      <c r="M317">
        <v>0.3124866785332101</v>
      </c>
      <c r="N317">
        <v>0.35558924188152391</v>
      </c>
      <c r="O317">
        <v>0.18097258427823734</v>
      </c>
      <c r="P317">
        <v>0.29758379851929601</v>
      </c>
      <c r="Q317">
        <v>0.35905747654993198</v>
      </c>
      <c r="R317">
        <v>0.49121767735965682</v>
      </c>
      <c r="S317">
        <v>0.31238691116050676</v>
      </c>
      <c r="T317">
        <v>0.37753460097484215</v>
      </c>
      <c r="U317">
        <v>0.51479867849340477</v>
      </c>
      <c r="W317">
        <f t="shared" si="41"/>
        <v>9.9920072216264089E-16</v>
      </c>
      <c r="X317">
        <f t="shared" si="42"/>
        <v>-4.3939280013648108E-2</v>
      </c>
      <c r="Y317">
        <f t="shared" si="43"/>
        <v>-1.1447835228906911E-2</v>
      </c>
      <c r="Z317">
        <f t="shared" si="44"/>
        <v>7.3752859878465665E-2</v>
      </c>
      <c r="AA317">
        <f t="shared" si="45"/>
        <v>0</v>
      </c>
      <c r="AB317">
        <f t="shared" si="46"/>
        <v>1.2644070948870101E-3</v>
      </c>
      <c r="AC317">
        <f t="shared" si="47"/>
        <v>-0.1454926807200988</v>
      </c>
      <c r="AD317">
        <f t="shared" si="48"/>
        <v>0</v>
      </c>
      <c r="AE317">
        <f t="shared" si="49"/>
        <v>8.7897223329186369E-4</v>
      </c>
      <c r="AF317">
        <f t="shared" si="50"/>
        <v>-5.9343355184750757E-2</v>
      </c>
    </row>
    <row r="318" spans="1:32" x14ac:dyDescent="0.25">
      <c r="A318">
        <v>0.36194515782890901</v>
      </c>
      <c r="B318">
        <v>0.268547398519562</v>
      </c>
      <c r="C318">
        <v>0.344141406652617</v>
      </c>
      <c r="D318">
        <v>0.25472544415670301</v>
      </c>
      <c r="E318">
        <v>0.29758379851929601</v>
      </c>
      <c r="F318">
        <v>0.36032188364481899</v>
      </c>
      <c r="G318">
        <v>0.19395090403100801</v>
      </c>
      <c r="H318">
        <v>0.31238691116050699</v>
      </c>
      <c r="I318">
        <v>0.37841357320813401</v>
      </c>
      <c r="J318">
        <v>1.4578777570250001E-8</v>
      </c>
      <c r="L318">
        <v>0.36194515782890802</v>
      </c>
      <c r="M318">
        <v>0.3124866785332101</v>
      </c>
      <c r="N318">
        <v>0.35558924188152391</v>
      </c>
      <c r="O318">
        <v>0.18097258427823734</v>
      </c>
      <c r="P318">
        <v>0.29758379851929601</v>
      </c>
      <c r="Q318">
        <v>0.35905747654993198</v>
      </c>
      <c r="R318">
        <v>0.49121767735965682</v>
      </c>
      <c r="S318">
        <v>0.31238691116050676</v>
      </c>
      <c r="T318">
        <v>0.37753460097484215</v>
      </c>
      <c r="U318">
        <v>0.51479867849340477</v>
      </c>
      <c r="W318">
        <f t="shared" si="41"/>
        <v>9.9920072216264089E-16</v>
      </c>
      <c r="X318">
        <f t="shared" si="42"/>
        <v>-4.3939280013648108E-2</v>
      </c>
      <c r="Y318">
        <f t="shared" si="43"/>
        <v>-1.1447835228906911E-2</v>
      </c>
      <c r="Z318">
        <f t="shared" si="44"/>
        <v>7.3752859878465665E-2</v>
      </c>
      <c r="AA318">
        <f t="shared" si="45"/>
        <v>0</v>
      </c>
      <c r="AB318">
        <f t="shared" si="46"/>
        <v>1.2644070948870101E-3</v>
      </c>
      <c r="AC318">
        <f t="shared" si="47"/>
        <v>-0.29726677332864881</v>
      </c>
      <c r="AD318">
        <f t="shared" si="48"/>
        <v>0</v>
      </c>
      <c r="AE318">
        <f t="shared" si="49"/>
        <v>8.7897223329186369E-4</v>
      </c>
      <c r="AF318">
        <f t="shared" si="50"/>
        <v>-0.51479866391462725</v>
      </c>
    </row>
    <row r="319" spans="1:32" x14ac:dyDescent="0.25">
      <c r="A319">
        <v>0.53708806796837105</v>
      </c>
      <c r="B319">
        <v>0.268547398519562</v>
      </c>
      <c r="C319">
        <v>0.47022449884879902</v>
      </c>
      <c r="D319">
        <v>0.354544448994283</v>
      </c>
      <c r="E319">
        <v>0.29758379851929601</v>
      </c>
      <c r="F319">
        <v>1.210824935489E-8</v>
      </c>
      <c r="G319">
        <v>0.19395090403100801</v>
      </c>
      <c r="H319">
        <v>0.35266978049258402</v>
      </c>
      <c r="I319">
        <v>1.2112882975509999E-8</v>
      </c>
      <c r="J319">
        <v>1.4578777570250001E-8</v>
      </c>
      <c r="L319">
        <v>0.53708806796837005</v>
      </c>
      <c r="M319">
        <v>0.33374861063691585</v>
      </c>
      <c r="N319">
        <v>0.51321786100703981</v>
      </c>
      <c r="O319">
        <v>0.26854403934796839</v>
      </c>
      <c r="P319">
        <v>0.29758379851929601</v>
      </c>
      <c r="Q319">
        <v>0.35905747654993198</v>
      </c>
      <c r="R319">
        <v>1.4470721297646645E-8</v>
      </c>
      <c r="S319">
        <v>0.35266978049258302</v>
      </c>
      <c r="T319">
        <v>0.42643704481336531</v>
      </c>
      <c r="U319">
        <v>1.448000306193047E-8</v>
      </c>
      <c r="W319">
        <f t="shared" si="41"/>
        <v>9.9920072216264089E-16</v>
      </c>
      <c r="X319">
        <f t="shared" si="42"/>
        <v>-6.5201212117353857E-2</v>
      </c>
      <c r="Y319">
        <f t="shared" si="43"/>
        <v>-4.2993362158240789E-2</v>
      </c>
      <c r="Z319">
        <f t="shared" si="44"/>
        <v>8.6000409646314613E-2</v>
      </c>
      <c r="AA319">
        <f t="shared" si="45"/>
        <v>0</v>
      </c>
      <c r="AB319">
        <f t="shared" si="46"/>
        <v>-0.35905746444168263</v>
      </c>
      <c r="AC319">
        <f t="shared" si="47"/>
        <v>0.19395088956028672</v>
      </c>
      <c r="AD319">
        <f t="shared" si="48"/>
        <v>9.9920072216264089E-16</v>
      </c>
      <c r="AE319">
        <f t="shared" si="49"/>
        <v>-0.42643703270048233</v>
      </c>
      <c r="AF319">
        <f t="shared" si="50"/>
        <v>9.8774508319530154E-11</v>
      </c>
    </row>
    <row r="320" spans="1:32" x14ac:dyDescent="0.25">
      <c r="A320">
        <v>0.53708806796837105</v>
      </c>
      <c r="B320">
        <v>0.268547398519562</v>
      </c>
      <c r="C320">
        <v>0.47022449884879902</v>
      </c>
      <c r="D320">
        <v>0.354544448994283</v>
      </c>
      <c r="E320">
        <v>0.29758379851929601</v>
      </c>
      <c r="F320">
        <v>0.36032188364481899</v>
      </c>
      <c r="G320">
        <v>0.34572499663955802</v>
      </c>
      <c r="H320">
        <v>0.35266978049258402</v>
      </c>
      <c r="I320">
        <v>0.42727023044837098</v>
      </c>
      <c r="J320">
        <v>0.51427369553437596</v>
      </c>
      <c r="L320">
        <v>0.53708806796837005</v>
      </c>
      <c r="M320">
        <v>0.26854739973353653</v>
      </c>
      <c r="N320">
        <v>0.51321786100703981</v>
      </c>
      <c r="O320">
        <v>0.26854403934796839</v>
      </c>
      <c r="P320">
        <v>0.29758379851929601</v>
      </c>
      <c r="Q320">
        <v>1.2065760244224201E-8</v>
      </c>
      <c r="R320">
        <v>1.4470721297646645E-8</v>
      </c>
      <c r="S320">
        <v>0.35266978049258302</v>
      </c>
      <c r="T320">
        <v>1.208278060247112E-8</v>
      </c>
      <c r="U320">
        <v>1.448000306193047E-8</v>
      </c>
      <c r="W320">
        <f t="shared" si="41"/>
        <v>9.9920072216264089E-16</v>
      </c>
      <c r="X320">
        <f t="shared" si="42"/>
        <v>-1.2139745320105533E-9</v>
      </c>
      <c r="Y320">
        <f t="shared" si="43"/>
        <v>-4.2993362158240789E-2</v>
      </c>
      <c r="Z320">
        <f t="shared" si="44"/>
        <v>8.6000409646314613E-2</v>
      </c>
      <c r="AA320">
        <f t="shared" si="45"/>
        <v>0</v>
      </c>
      <c r="AB320">
        <f t="shared" si="46"/>
        <v>0.36032187157905876</v>
      </c>
      <c r="AC320">
        <f t="shared" si="47"/>
        <v>0.34572498216883674</v>
      </c>
      <c r="AD320">
        <f t="shared" si="48"/>
        <v>9.9920072216264089E-16</v>
      </c>
      <c r="AE320">
        <f t="shared" si="49"/>
        <v>0.42727021836559037</v>
      </c>
      <c r="AF320">
        <f t="shared" si="50"/>
        <v>0.51427368105437288</v>
      </c>
    </row>
    <row r="321" spans="1:32" x14ac:dyDescent="0.25">
      <c r="A321">
        <v>0.53708806796837105</v>
      </c>
      <c r="B321">
        <v>0.268547398519562</v>
      </c>
      <c r="C321">
        <v>0.47022449884879902</v>
      </c>
      <c r="D321">
        <v>0.354544448994283</v>
      </c>
      <c r="E321">
        <v>0.29758379851929601</v>
      </c>
      <c r="F321">
        <v>0.36032188364481899</v>
      </c>
      <c r="G321">
        <v>0.34572499663955802</v>
      </c>
      <c r="H321">
        <v>0.35266978049258402</v>
      </c>
      <c r="I321">
        <v>0.42727023044837098</v>
      </c>
      <c r="J321">
        <v>0.51427369553437596</v>
      </c>
      <c r="L321">
        <v>0.53708806796837005</v>
      </c>
      <c r="M321">
        <v>0.33374861063691585</v>
      </c>
      <c r="N321">
        <v>0.51321786100703981</v>
      </c>
      <c r="O321">
        <v>0.26854403934796839</v>
      </c>
      <c r="P321">
        <v>0.29758379851929601</v>
      </c>
      <c r="Q321">
        <v>0.35905747654993198</v>
      </c>
      <c r="R321">
        <v>0.65610448575622815</v>
      </c>
      <c r="S321">
        <v>0.35266978049258302</v>
      </c>
      <c r="T321">
        <v>0.42643704481336531</v>
      </c>
      <c r="U321">
        <v>0.74310349011942656</v>
      </c>
      <c r="W321">
        <f t="shared" si="41"/>
        <v>9.9920072216264089E-16</v>
      </c>
      <c r="X321">
        <f t="shared" si="42"/>
        <v>-6.5201212117353857E-2</v>
      </c>
      <c r="Y321">
        <f t="shared" si="43"/>
        <v>-4.2993362158240789E-2</v>
      </c>
      <c r="Z321">
        <f t="shared" si="44"/>
        <v>8.6000409646314613E-2</v>
      </c>
      <c r="AA321">
        <f t="shared" si="45"/>
        <v>0</v>
      </c>
      <c r="AB321">
        <f t="shared" si="46"/>
        <v>1.2644070948870101E-3</v>
      </c>
      <c r="AC321">
        <f t="shared" si="47"/>
        <v>-0.31037948911667013</v>
      </c>
      <c r="AD321">
        <f t="shared" si="48"/>
        <v>9.9920072216264089E-16</v>
      </c>
      <c r="AE321">
        <f t="shared" si="49"/>
        <v>8.3318563500567322E-4</v>
      </c>
      <c r="AF321">
        <f t="shared" si="50"/>
        <v>-0.22882979458505059</v>
      </c>
    </row>
    <row r="322" spans="1:32" x14ac:dyDescent="0.25">
      <c r="A322">
        <v>0.53708806796837105</v>
      </c>
      <c r="B322">
        <v>0.268547398519562</v>
      </c>
      <c r="C322">
        <v>0.47022449884879902</v>
      </c>
      <c r="D322">
        <v>0.354544448994283</v>
      </c>
      <c r="E322">
        <v>0.29758379851929601</v>
      </c>
      <c r="F322">
        <v>0.36032188364481899</v>
      </c>
      <c r="G322">
        <v>0.34572499663955802</v>
      </c>
      <c r="H322">
        <v>0.35266978049258402</v>
      </c>
      <c r="I322">
        <v>0.42727023044837098</v>
      </c>
      <c r="J322">
        <v>0.51427369553437596</v>
      </c>
      <c r="L322">
        <v>0.53708806796837005</v>
      </c>
      <c r="M322">
        <v>0.33374861063691585</v>
      </c>
      <c r="N322">
        <v>0.51321786100703981</v>
      </c>
      <c r="O322">
        <v>0.26854403934796839</v>
      </c>
      <c r="P322">
        <v>0.29758379851929601</v>
      </c>
      <c r="Q322">
        <v>0.35905747654993198</v>
      </c>
      <c r="R322">
        <v>0.65610448575622815</v>
      </c>
      <c r="S322">
        <v>0.35266978049258302</v>
      </c>
      <c r="T322">
        <v>0.42643704481336531</v>
      </c>
      <c r="U322">
        <v>0.74310349011942656</v>
      </c>
      <c r="W322">
        <f t="shared" si="41"/>
        <v>9.9920072216264089E-16</v>
      </c>
      <c r="X322">
        <f t="shared" si="42"/>
        <v>-6.5201212117353857E-2</v>
      </c>
      <c r="Y322">
        <f t="shared" si="43"/>
        <v>-4.2993362158240789E-2</v>
      </c>
      <c r="Z322">
        <f t="shared" si="44"/>
        <v>8.6000409646314613E-2</v>
      </c>
      <c r="AA322">
        <f t="shared" si="45"/>
        <v>0</v>
      </c>
      <c r="AB322">
        <f t="shared" si="46"/>
        <v>1.2644070948870101E-3</v>
      </c>
      <c r="AC322">
        <f t="shared" si="47"/>
        <v>-0.31037948911667013</v>
      </c>
      <c r="AD322">
        <f t="shared" si="48"/>
        <v>9.9920072216264089E-16</v>
      </c>
      <c r="AE322">
        <f t="shared" si="49"/>
        <v>8.3318563500567322E-4</v>
      </c>
      <c r="AF322">
        <f t="shared" si="50"/>
        <v>-0.22882979458505059</v>
      </c>
    </row>
    <row r="323" spans="1:32" x14ac:dyDescent="0.25">
      <c r="A323">
        <v>0.53708806796837105</v>
      </c>
      <c r="B323">
        <v>0.268547398519562</v>
      </c>
      <c r="C323">
        <v>0.47022449884879902</v>
      </c>
      <c r="D323">
        <v>0.354544448994283</v>
      </c>
      <c r="E323">
        <v>0.29758379851929601</v>
      </c>
      <c r="F323">
        <v>0.36032188364481899</v>
      </c>
      <c r="G323">
        <v>0.34572499663955802</v>
      </c>
      <c r="H323">
        <v>0.35266978049258402</v>
      </c>
      <c r="I323">
        <v>0.42727023044837098</v>
      </c>
      <c r="J323">
        <v>0.51427369553437596</v>
      </c>
      <c r="L323">
        <v>0.53708806796837005</v>
      </c>
      <c r="M323">
        <v>0.33374861063691585</v>
      </c>
      <c r="N323">
        <v>0.51321786100703981</v>
      </c>
      <c r="O323">
        <v>0.26854403934796839</v>
      </c>
      <c r="P323">
        <v>0.29758379851929601</v>
      </c>
      <c r="Q323">
        <v>0.35905747654993198</v>
      </c>
      <c r="R323">
        <v>0.65610448575622815</v>
      </c>
      <c r="S323">
        <v>0.35266978049258302</v>
      </c>
      <c r="T323">
        <v>0.42643704481336531</v>
      </c>
      <c r="U323">
        <v>0.74310349011942656</v>
      </c>
      <c r="W323">
        <f t="shared" si="41"/>
        <v>9.9920072216264089E-16</v>
      </c>
      <c r="X323">
        <f t="shared" si="42"/>
        <v>-6.5201212117353857E-2</v>
      </c>
      <c r="Y323">
        <f t="shared" si="43"/>
        <v>-4.2993362158240789E-2</v>
      </c>
      <c r="Z323">
        <f t="shared" si="44"/>
        <v>8.6000409646314613E-2</v>
      </c>
      <c r="AA323">
        <f t="shared" si="45"/>
        <v>0</v>
      </c>
      <c r="AB323">
        <f t="shared" si="46"/>
        <v>1.2644070948870101E-3</v>
      </c>
      <c r="AC323">
        <f t="shared" si="47"/>
        <v>-0.31037948911667013</v>
      </c>
      <c r="AD323">
        <f t="shared" si="48"/>
        <v>9.9920072216264089E-16</v>
      </c>
      <c r="AE323">
        <f t="shared" si="49"/>
        <v>8.3318563500567322E-4</v>
      </c>
      <c r="AF323">
        <f t="shared" si="50"/>
        <v>-0.22882979458505059</v>
      </c>
    </row>
    <row r="324" spans="1:32" x14ac:dyDescent="0.25">
      <c r="A324">
        <v>0.53708806796837105</v>
      </c>
      <c r="B324">
        <v>0.268547398519562</v>
      </c>
      <c r="C324">
        <v>0.47022449884879902</v>
      </c>
      <c r="D324">
        <v>0.354544448994283</v>
      </c>
      <c r="E324">
        <v>0.29758379851929601</v>
      </c>
      <c r="F324">
        <v>0.36032188364481899</v>
      </c>
      <c r="G324">
        <v>0.34572499663955802</v>
      </c>
      <c r="H324">
        <v>0.35266978049258402</v>
      </c>
      <c r="I324">
        <v>0.42727023044837098</v>
      </c>
      <c r="J324">
        <v>0.51427369553437596</v>
      </c>
      <c r="L324">
        <v>0.53708806796837005</v>
      </c>
      <c r="M324">
        <v>0.33374861063691585</v>
      </c>
      <c r="N324">
        <v>0.51321786100703981</v>
      </c>
      <c r="O324">
        <v>0.26854403934796839</v>
      </c>
      <c r="P324">
        <v>0.29758379851929601</v>
      </c>
      <c r="Q324">
        <v>0.35905747654993198</v>
      </c>
      <c r="R324">
        <v>0.65610448575622815</v>
      </c>
      <c r="S324">
        <v>0.35266978049258302</v>
      </c>
      <c r="T324">
        <v>0.42643704481336531</v>
      </c>
      <c r="U324">
        <v>0.74310349011942656</v>
      </c>
      <c r="W324">
        <f t="shared" ref="W324:W367" si="51">A324-L324</f>
        <v>9.9920072216264089E-16</v>
      </c>
      <c r="X324">
        <f t="shared" ref="X324:X367" si="52">B324-M324</f>
        <v>-6.5201212117353857E-2</v>
      </c>
      <c r="Y324">
        <f t="shared" ref="Y324:Y367" si="53">C324-N324</f>
        <v>-4.2993362158240789E-2</v>
      </c>
      <c r="Z324">
        <f t="shared" ref="Z324:Z367" si="54">D324-O324</f>
        <v>8.6000409646314613E-2</v>
      </c>
      <c r="AA324">
        <f t="shared" ref="AA324:AA367" si="55">E324-P324</f>
        <v>0</v>
      </c>
      <c r="AB324">
        <f t="shared" ref="AB324:AB367" si="56">F324-Q324</f>
        <v>1.2644070948870101E-3</v>
      </c>
      <c r="AC324">
        <f t="shared" ref="AC324:AC367" si="57">G324-R324</f>
        <v>-0.31037948911667013</v>
      </c>
      <c r="AD324">
        <f t="shared" ref="AD324:AD367" si="58">H324-S324</f>
        <v>9.9920072216264089E-16</v>
      </c>
      <c r="AE324">
        <f t="shared" ref="AE324:AE367" si="59">I324-T324</f>
        <v>8.3318563500567322E-4</v>
      </c>
      <c r="AF324">
        <f t="shared" ref="AF324:AF367" si="60">J324-U324</f>
        <v>-0.22882979458505059</v>
      </c>
    </row>
    <row r="325" spans="1:32" x14ac:dyDescent="0.25">
      <c r="A325">
        <v>0.606452065628308</v>
      </c>
      <c r="B325">
        <v>0.268547398519562</v>
      </c>
      <c r="C325">
        <v>0.52015873429738002</v>
      </c>
      <c r="D325">
        <v>0.38436509243674599</v>
      </c>
      <c r="E325">
        <v>0.29758379851929601</v>
      </c>
      <c r="F325">
        <v>0.36032188364481899</v>
      </c>
      <c r="G325">
        <v>0.19395090403100801</v>
      </c>
      <c r="H325">
        <v>0.36862349995436899</v>
      </c>
      <c r="I325">
        <v>0.44661953243145303</v>
      </c>
      <c r="J325">
        <v>1.4578777570250001E-8</v>
      </c>
      <c r="L325">
        <v>0.606452065628306</v>
      </c>
      <c r="M325">
        <v>0.34216923472905192</v>
      </c>
      <c r="N325">
        <v>0.57564545890098218</v>
      </c>
      <c r="O325">
        <v>0.30322603817793636</v>
      </c>
      <c r="P325">
        <v>0.29758379851929601</v>
      </c>
      <c r="Q325">
        <v>0.35905747654993198</v>
      </c>
      <c r="R325">
        <v>0.72140663348614198</v>
      </c>
      <c r="S325">
        <v>0.36862349995436827</v>
      </c>
      <c r="T325">
        <v>0.4458044802252783</v>
      </c>
      <c r="U325">
        <v>0.83352184851469191</v>
      </c>
      <c r="W325">
        <f t="shared" si="51"/>
        <v>1.9984014443252818E-15</v>
      </c>
      <c r="X325">
        <f t="shared" si="52"/>
        <v>-7.3621836209489921E-2</v>
      </c>
      <c r="Y325">
        <f t="shared" si="53"/>
        <v>-5.5486724603602156E-2</v>
      </c>
      <c r="Z325">
        <f t="shared" si="54"/>
        <v>8.1139054258809629E-2</v>
      </c>
      <c r="AA325">
        <f t="shared" si="55"/>
        <v>0</v>
      </c>
      <c r="AB325">
        <f t="shared" si="56"/>
        <v>1.2644070948870101E-3</v>
      </c>
      <c r="AC325">
        <f t="shared" si="57"/>
        <v>-0.52745572945513397</v>
      </c>
      <c r="AD325">
        <f t="shared" si="58"/>
        <v>7.2164496600635175E-16</v>
      </c>
      <c r="AE325">
        <f t="shared" si="59"/>
        <v>8.1505220617472673E-4</v>
      </c>
      <c r="AF325">
        <f t="shared" si="60"/>
        <v>-0.83352183393591439</v>
      </c>
    </row>
    <row r="326" spans="1:32" x14ac:dyDescent="0.25">
      <c r="A326">
        <v>0.606452065628308</v>
      </c>
      <c r="B326">
        <v>0.268547398519562</v>
      </c>
      <c r="C326">
        <v>0.52015873429738002</v>
      </c>
      <c r="D326">
        <v>0.38436509243674599</v>
      </c>
      <c r="E326">
        <v>0.29758379851929601</v>
      </c>
      <c r="F326">
        <v>1.210824935489E-8</v>
      </c>
      <c r="G326">
        <v>0.19395090403100801</v>
      </c>
      <c r="H326">
        <v>0.36862349995436899</v>
      </c>
      <c r="I326">
        <v>1.2112882975509999E-8</v>
      </c>
      <c r="J326">
        <v>1.4578777570250001E-8</v>
      </c>
      <c r="L326">
        <v>0.606452065628306</v>
      </c>
      <c r="M326">
        <v>0.34216923472905192</v>
      </c>
      <c r="N326">
        <v>0.57564545890098218</v>
      </c>
      <c r="O326">
        <v>0.30322603817793636</v>
      </c>
      <c r="P326">
        <v>0.29758379851929601</v>
      </c>
      <c r="Q326">
        <v>0.35905747654993198</v>
      </c>
      <c r="R326">
        <v>1.4470721297646645E-8</v>
      </c>
      <c r="S326">
        <v>0.36862349995436827</v>
      </c>
      <c r="T326">
        <v>0.4458044802252783</v>
      </c>
      <c r="U326">
        <v>1.448000306193047E-8</v>
      </c>
      <c r="W326">
        <f t="shared" si="51"/>
        <v>1.9984014443252818E-15</v>
      </c>
      <c r="X326">
        <f t="shared" si="52"/>
        <v>-7.3621836209489921E-2</v>
      </c>
      <c r="Y326">
        <f t="shared" si="53"/>
        <v>-5.5486724603602156E-2</v>
      </c>
      <c r="Z326">
        <f t="shared" si="54"/>
        <v>8.1139054258809629E-2</v>
      </c>
      <c r="AA326">
        <f t="shared" si="55"/>
        <v>0</v>
      </c>
      <c r="AB326">
        <f t="shared" si="56"/>
        <v>-0.35905746444168263</v>
      </c>
      <c r="AC326">
        <f t="shared" si="57"/>
        <v>0.19395088956028672</v>
      </c>
      <c r="AD326">
        <f t="shared" si="58"/>
        <v>7.2164496600635175E-16</v>
      </c>
      <c r="AE326">
        <f t="shared" si="59"/>
        <v>-0.44580446811239532</v>
      </c>
      <c r="AF326">
        <f t="shared" si="60"/>
        <v>9.8774508319530154E-11</v>
      </c>
    </row>
    <row r="327" spans="1:32" x14ac:dyDescent="0.25">
      <c r="A327">
        <v>0.606452065628308</v>
      </c>
      <c r="B327">
        <v>0.268547398519562</v>
      </c>
      <c r="C327">
        <v>0.52015873429738002</v>
      </c>
      <c r="D327">
        <v>0.38436509243674599</v>
      </c>
      <c r="E327">
        <v>0.29758379851929601</v>
      </c>
      <c r="F327">
        <v>0.36032188364481899</v>
      </c>
      <c r="G327">
        <v>0.34572499663955802</v>
      </c>
      <c r="H327">
        <v>0.36862349995436899</v>
      </c>
      <c r="I327">
        <v>0.44661953243145303</v>
      </c>
      <c r="J327">
        <v>0.53756825784453499</v>
      </c>
      <c r="L327">
        <v>0.606452065628306</v>
      </c>
      <c r="M327">
        <v>0.26854739973353653</v>
      </c>
      <c r="N327">
        <v>0.57564545890098218</v>
      </c>
      <c r="O327">
        <v>0.30322603817793636</v>
      </c>
      <c r="P327">
        <v>0.29758379851929601</v>
      </c>
      <c r="Q327">
        <v>1.2065760244224201E-8</v>
      </c>
      <c r="R327">
        <v>1.4470721297646645E-8</v>
      </c>
      <c r="S327">
        <v>0.36862349995436827</v>
      </c>
      <c r="T327">
        <v>1.208278060247112E-8</v>
      </c>
      <c r="U327">
        <v>1.448000306193047E-8</v>
      </c>
      <c r="W327">
        <f t="shared" si="51"/>
        <v>1.9984014443252818E-15</v>
      </c>
      <c r="X327">
        <f t="shared" si="52"/>
        <v>-1.2139745320105533E-9</v>
      </c>
      <c r="Y327">
        <f t="shared" si="53"/>
        <v>-5.5486724603602156E-2</v>
      </c>
      <c r="Z327">
        <f t="shared" si="54"/>
        <v>8.1139054258809629E-2</v>
      </c>
      <c r="AA327">
        <f t="shared" si="55"/>
        <v>0</v>
      </c>
      <c r="AB327">
        <f t="shared" si="56"/>
        <v>0.36032187157905876</v>
      </c>
      <c r="AC327">
        <f t="shared" si="57"/>
        <v>0.34572498216883674</v>
      </c>
      <c r="AD327">
        <f t="shared" si="58"/>
        <v>7.2164496600635175E-16</v>
      </c>
      <c r="AE327">
        <f t="shared" si="59"/>
        <v>0.44661952034867242</v>
      </c>
      <c r="AF327">
        <f t="shared" si="60"/>
        <v>0.53756824336453191</v>
      </c>
    </row>
    <row r="328" spans="1:32" x14ac:dyDescent="0.25">
      <c r="A328">
        <v>0.606452065628308</v>
      </c>
      <c r="B328">
        <v>0.268547398519562</v>
      </c>
      <c r="C328">
        <v>0.52015873429738002</v>
      </c>
      <c r="D328">
        <v>0.38436509243674599</v>
      </c>
      <c r="E328">
        <v>0.29758379851929601</v>
      </c>
      <c r="F328">
        <v>0.36032188364481899</v>
      </c>
      <c r="G328">
        <v>0.34572499663955802</v>
      </c>
      <c r="H328">
        <v>0.36862349995436899</v>
      </c>
      <c r="I328">
        <v>0.44661953243145303</v>
      </c>
      <c r="J328">
        <v>0.53756825784453499</v>
      </c>
      <c r="L328">
        <v>0.606452065628306</v>
      </c>
      <c r="M328">
        <v>0.34216923472905192</v>
      </c>
      <c r="N328">
        <v>0.57564545890098218</v>
      </c>
      <c r="O328">
        <v>0.30322603817793636</v>
      </c>
      <c r="P328">
        <v>0.29758379851929601</v>
      </c>
      <c r="Q328">
        <v>0.35905747654993198</v>
      </c>
      <c r="R328">
        <v>0.72140663348614198</v>
      </c>
      <c r="S328">
        <v>0.36862349995436827</v>
      </c>
      <c r="T328">
        <v>0.4458044802252783</v>
      </c>
      <c r="U328">
        <v>0.83352184851469191</v>
      </c>
      <c r="W328">
        <f t="shared" si="51"/>
        <v>1.9984014443252818E-15</v>
      </c>
      <c r="X328">
        <f t="shared" si="52"/>
        <v>-7.3621836209489921E-2</v>
      </c>
      <c r="Y328">
        <f t="shared" si="53"/>
        <v>-5.5486724603602156E-2</v>
      </c>
      <c r="Z328">
        <f t="shared" si="54"/>
        <v>8.1139054258809629E-2</v>
      </c>
      <c r="AA328">
        <f t="shared" si="55"/>
        <v>0</v>
      </c>
      <c r="AB328">
        <f t="shared" si="56"/>
        <v>1.2644070948870101E-3</v>
      </c>
      <c r="AC328">
        <f t="shared" si="57"/>
        <v>-0.37568163684658396</v>
      </c>
      <c r="AD328">
        <f t="shared" si="58"/>
        <v>7.2164496600635175E-16</v>
      </c>
      <c r="AE328">
        <f t="shared" si="59"/>
        <v>8.1505220617472673E-4</v>
      </c>
      <c r="AF328">
        <f t="shared" si="60"/>
        <v>-0.29595359067015692</v>
      </c>
    </row>
    <row r="329" spans="1:32" x14ac:dyDescent="0.25">
      <c r="A329">
        <v>0.606452065628308</v>
      </c>
      <c r="B329">
        <v>0.268547398519562</v>
      </c>
      <c r="C329">
        <v>0.52015873429738002</v>
      </c>
      <c r="D329">
        <v>0.38436509243674599</v>
      </c>
      <c r="E329">
        <v>0.29758379851929601</v>
      </c>
      <c r="F329">
        <v>0.36032188364481899</v>
      </c>
      <c r="G329">
        <v>0.34572499663955802</v>
      </c>
      <c r="H329">
        <v>0.36862349995436899</v>
      </c>
      <c r="I329">
        <v>0.44661953243145303</v>
      </c>
      <c r="J329">
        <v>0.53756825784453499</v>
      </c>
      <c r="L329">
        <v>0.606452065628306</v>
      </c>
      <c r="M329">
        <v>0.34216923472905192</v>
      </c>
      <c r="N329">
        <v>0.57564545890098218</v>
      </c>
      <c r="O329">
        <v>0.30322603817793636</v>
      </c>
      <c r="P329">
        <v>0.29758379851929601</v>
      </c>
      <c r="Q329">
        <v>0.35905747654993198</v>
      </c>
      <c r="R329">
        <v>0.72140663348614198</v>
      </c>
      <c r="S329">
        <v>0.36862349995436827</v>
      </c>
      <c r="T329">
        <v>0.4458044802252783</v>
      </c>
      <c r="U329">
        <v>0.83352184851469191</v>
      </c>
      <c r="W329">
        <f t="shared" si="51"/>
        <v>1.9984014443252818E-15</v>
      </c>
      <c r="X329">
        <f t="shared" si="52"/>
        <v>-7.3621836209489921E-2</v>
      </c>
      <c r="Y329">
        <f t="shared" si="53"/>
        <v>-5.5486724603602156E-2</v>
      </c>
      <c r="Z329">
        <f t="shared" si="54"/>
        <v>8.1139054258809629E-2</v>
      </c>
      <c r="AA329">
        <f t="shared" si="55"/>
        <v>0</v>
      </c>
      <c r="AB329">
        <f t="shared" si="56"/>
        <v>1.2644070948870101E-3</v>
      </c>
      <c r="AC329">
        <f t="shared" si="57"/>
        <v>-0.37568163684658396</v>
      </c>
      <c r="AD329">
        <f t="shared" si="58"/>
        <v>7.2164496600635175E-16</v>
      </c>
      <c r="AE329">
        <f t="shared" si="59"/>
        <v>8.1505220617472673E-4</v>
      </c>
      <c r="AF329">
        <f t="shared" si="60"/>
        <v>-0.29595359067015692</v>
      </c>
    </row>
    <row r="330" spans="1:32" x14ac:dyDescent="0.25">
      <c r="A330">
        <v>0.606452065628308</v>
      </c>
      <c r="B330">
        <v>0.268547398519562</v>
      </c>
      <c r="C330">
        <v>0.52015873429738002</v>
      </c>
      <c r="D330">
        <v>0.38436509243674599</v>
      </c>
      <c r="E330">
        <v>0.29758379851929601</v>
      </c>
      <c r="F330">
        <v>0.36032188364481899</v>
      </c>
      <c r="G330">
        <v>0.34572499663955802</v>
      </c>
      <c r="H330">
        <v>0.36862349995436899</v>
      </c>
      <c r="I330">
        <v>0.44661953243145303</v>
      </c>
      <c r="J330">
        <v>0.53756825784453499</v>
      </c>
      <c r="L330">
        <v>0.606452065628306</v>
      </c>
      <c r="M330">
        <v>0.34216923472905192</v>
      </c>
      <c r="N330">
        <v>0.57564545890098218</v>
      </c>
      <c r="O330">
        <v>0.30322603817793636</v>
      </c>
      <c r="P330">
        <v>0.29758379851929601</v>
      </c>
      <c r="Q330">
        <v>0.35905747654993198</v>
      </c>
      <c r="R330">
        <v>0.72140663348614198</v>
      </c>
      <c r="S330">
        <v>0.36862349995436827</v>
      </c>
      <c r="T330">
        <v>0.4458044802252783</v>
      </c>
      <c r="U330">
        <v>0.83352184851469191</v>
      </c>
      <c r="W330">
        <f t="shared" si="51"/>
        <v>1.9984014443252818E-15</v>
      </c>
      <c r="X330">
        <f t="shared" si="52"/>
        <v>-7.3621836209489921E-2</v>
      </c>
      <c r="Y330">
        <f t="shared" si="53"/>
        <v>-5.5486724603602156E-2</v>
      </c>
      <c r="Z330">
        <f t="shared" si="54"/>
        <v>8.1139054258809629E-2</v>
      </c>
      <c r="AA330">
        <f t="shared" si="55"/>
        <v>0</v>
      </c>
      <c r="AB330">
        <f t="shared" si="56"/>
        <v>1.2644070948870101E-3</v>
      </c>
      <c r="AC330">
        <f t="shared" si="57"/>
        <v>-0.37568163684658396</v>
      </c>
      <c r="AD330">
        <f t="shared" si="58"/>
        <v>7.2164496600635175E-16</v>
      </c>
      <c r="AE330">
        <f t="shared" si="59"/>
        <v>8.1505220617472673E-4</v>
      </c>
      <c r="AF330">
        <f t="shared" si="60"/>
        <v>-0.29595359067015692</v>
      </c>
    </row>
    <row r="331" spans="1:32" x14ac:dyDescent="0.25">
      <c r="A331">
        <v>0.606452065628308</v>
      </c>
      <c r="B331">
        <v>0.268547398519562</v>
      </c>
      <c r="C331">
        <v>0.52015873429738002</v>
      </c>
      <c r="D331">
        <v>0.38436509243674599</v>
      </c>
      <c r="E331">
        <v>0.29758379851929601</v>
      </c>
      <c r="F331">
        <v>0.36032188364481899</v>
      </c>
      <c r="G331">
        <v>0.34572499663955802</v>
      </c>
      <c r="H331">
        <v>0.36862349995436899</v>
      </c>
      <c r="I331">
        <v>0.44661953243145303</v>
      </c>
      <c r="J331">
        <v>0.53756825784453499</v>
      </c>
      <c r="L331">
        <v>0.606452065628306</v>
      </c>
      <c r="M331">
        <v>0.34216923472905192</v>
      </c>
      <c r="N331">
        <v>0.57564545890098218</v>
      </c>
      <c r="O331">
        <v>0.30322603817793636</v>
      </c>
      <c r="P331">
        <v>0.29758379851929601</v>
      </c>
      <c r="Q331">
        <v>0.35905747654993198</v>
      </c>
      <c r="R331">
        <v>0.72140663348614198</v>
      </c>
      <c r="S331">
        <v>0.36862349995436827</v>
      </c>
      <c r="T331">
        <v>0.4458044802252783</v>
      </c>
      <c r="U331">
        <v>0.83352184851469191</v>
      </c>
      <c r="W331">
        <f t="shared" si="51"/>
        <v>1.9984014443252818E-15</v>
      </c>
      <c r="X331">
        <f t="shared" si="52"/>
        <v>-7.3621836209489921E-2</v>
      </c>
      <c r="Y331">
        <f t="shared" si="53"/>
        <v>-5.5486724603602156E-2</v>
      </c>
      <c r="Z331">
        <f t="shared" si="54"/>
        <v>8.1139054258809629E-2</v>
      </c>
      <c r="AA331">
        <f t="shared" si="55"/>
        <v>0</v>
      </c>
      <c r="AB331">
        <f t="shared" si="56"/>
        <v>1.2644070948870101E-3</v>
      </c>
      <c r="AC331">
        <f t="shared" si="57"/>
        <v>-0.37568163684658396</v>
      </c>
      <c r="AD331">
        <f t="shared" si="58"/>
        <v>7.2164496600635175E-16</v>
      </c>
      <c r="AE331">
        <f t="shared" si="59"/>
        <v>8.1505220617472673E-4</v>
      </c>
      <c r="AF331">
        <f t="shared" si="60"/>
        <v>-0.29595359067015692</v>
      </c>
    </row>
    <row r="332" spans="1:32" x14ac:dyDescent="0.25">
      <c r="A332">
        <v>0.619460785083637</v>
      </c>
      <c r="B332">
        <v>0.268547398519562</v>
      </c>
      <c r="C332">
        <v>0.52952354143193303</v>
      </c>
      <c r="D332">
        <v>0.38436509243674599</v>
      </c>
      <c r="E332">
        <v>0.29758379851929601</v>
      </c>
      <c r="F332">
        <v>0.36032188364481899</v>
      </c>
      <c r="G332">
        <v>0.19395090403100801</v>
      </c>
      <c r="H332">
        <v>0.37161550542909499</v>
      </c>
      <c r="I332">
        <v>0.450248355014436</v>
      </c>
      <c r="J332">
        <v>1.4578777570250001E-8</v>
      </c>
      <c r="L332">
        <v>0.619460785083635</v>
      </c>
      <c r="M332">
        <v>0.34374846228439582</v>
      </c>
      <c r="N332">
        <v>0.58735330641077821</v>
      </c>
      <c r="O332">
        <v>0.30973039790560086</v>
      </c>
      <c r="P332">
        <v>0.29758379851929601</v>
      </c>
      <c r="Q332">
        <v>0.35905747654993198</v>
      </c>
      <c r="R332">
        <v>0.73365358216712206</v>
      </c>
      <c r="S332">
        <v>0.37161550542909394</v>
      </c>
      <c r="T332">
        <v>0.44943670360256927</v>
      </c>
      <c r="U332">
        <v>0.85047916207297192</v>
      </c>
      <c r="W332">
        <f t="shared" si="51"/>
        <v>1.9984014443252818E-15</v>
      </c>
      <c r="X332">
        <f t="shared" si="52"/>
        <v>-7.520106376483382E-2</v>
      </c>
      <c r="Y332">
        <f t="shared" si="53"/>
        <v>-5.7829764978845177E-2</v>
      </c>
      <c r="Z332">
        <f t="shared" si="54"/>
        <v>7.4634694531145129E-2</v>
      </c>
      <c r="AA332">
        <f t="shared" si="55"/>
        <v>0</v>
      </c>
      <c r="AB332">
        <f t="shared" si="56"/>
        <v>1.2644070948870101E-3</v>
      </c>
      <c r="AC332">
        <f t="shared" si="57"/>
        <v>-0.53970267813611406</v>
      </c>
      <c r="AD332">
        <f t="shared" si="58"/>
        <v>1.0547118733938987E-15</v>
      </c>
      <c r="AE332">
        <f t="shared" si="59"/>
        <v>8.1165141186673173E-4</v>
      </c>
      <c r="AF332">
        <f t="shared" si="60"/>
        <v>-0.8504791474941944</v>
      </c>
    </row>
    <row r="333" spans="1:32" x14ac:dyDescent="0.25">
      <c r="A333">
        <v>0.619460785083637</v>
      </c>
      <c r="B333">
        <v>0.268547398519562</v>
      </c>
      <c r="C333">
        <v>0.52952354143193303</v>
      </c>
      <c r="D333">
        <v>0.38436509243674599</v>
      </c>
      <c r="E333">
        <v>0.29758379851929601</v>
      </c>
      <c r="F333">
        <v>1.210824935489E-8</v>
      </c>
      <c r="G333">
        <v>0.19395090403100801</v>
      </c>
      <c r="H333">
        <v>0.37161550542909499</v>
      </c>
      <c r="I333">
        <v>1.2112882975509999E-8</v>
      </c>
      <c r="J333">
        <v>1.4578777570250001E-8</v>
      </c>
      <c r="L333">
        <v>0.619460785083635</v>
      </c>
      <c r="M333">
        <v>0.34374846228439582</v>
      </c>
      <c r="N333">
        <v>0.58735330641077821</v>
      </c>
      <c r="O333">
        <v>0.30973039790560086</v>
      </c>
      <c r="P333">
        <v>0.29758379851929601</v>
      </c>
      <c r="Q333">
        <v>0.35905747654993198</v>
      </c>
      <c r="R333">
        <v>1.4470721297646645E-8</v>
      </c>
      <c r="S333">
        <v>0.37161550542909394</v>
      </c>
      <c r="T333">
        <v>0.44943670360256927</v>
      </c>
      <c r="U333">
        <v>1.448000306193047E-8</v>
      </c>
      <c r="W333">
        <f t="shared" si="51"/>
        <v>1.9984014443252818E-15</v>
      </c>
      <c r="X333">
        <f t="shared" si="52"/>
        <v>-7.520106376483382E-2</v>
      </c>
      <c r="Y333">
        <f t="shared" si="53"/>
        <v>-5.7829764978845177E-2</v>
      </c>
      <c r="Z333">
        <f t="shared" si="54"/>
        <v>7.4634694531145129E-2</v>
      </c>
      <c r="AA333">
        <f t="shared" si="55"/>
        <v>0</v>
      </c>
      <c r="AB333">
        <f t="shared" si="56"/>
        <v>-0.35905746444168263</v>
      </c>
      <c r="AC333">
        <f t="shared" si="57"/>
        <v>0.19395088956028672</v>
      </c>
      <c r="AD333">
        <f t="shared" si="58"/>
        <v>1.0547118733938987E-15</v>
      </c>
      <c r="AE333">
        <f t="shared" si="59"/>
        <v>-0.44943669148968629</v>
      </c>
      <c r="AF333">
        <f t="shared" si="60"/>
        <v>9.8774508319530154E-11</v>
      </c>
    </row>
    <row r="334" spans="1:32" x14ac:dyDescent="0.25">
      <c r="A334">
        <v>0.619460785083637</v>
      </c>
      <c r="B334">
        <v>0.268547398519562</v>
      </c>
      <c r="C334">
        <v>0.52952354143193303</v>
      </c>
      <c r="D334">
        <v>0.38436509243674599</v>
      </c>
      <c r="E334">
        <v>0.29758379851929601</v>
      </c>
      <c r="F334">
        <v>0.36032188364481899</v>
      </c>
      <c r="G334">
        <v>0.34572499663955802</v>
      </c>
      <c r="H334">
        <v>0.37161550542909499</v>
      </c>
      <c r="I334">
        <v>0.450248355014436</v>
      </c>
      <c r="J334">
        <v>0.54193698565940496</v>
      </c>
      <c r="L334">
        <v>0.619460785083635</v>
      </c>
      <c r="M334">
        <v>0.26854739973353653</v>
      </c>
      <c r="N334">
        <v>0.58735330641077821</v>
      </c>
      <c r="O334">
        <v>0.30973039790560086</v>
      </c>
      <c r="P334">
        <v>0.29758379851929601</v>
      </c>
      <c r="Q334">
        <v>1.2065760244224201E-8</v>
      </c>
      <c r="R334">
        <v>1.4470721297646645E-8</v>
      </c>
      <c r="S334">
        <v>0.37161550542909394</v>
      </c>
      <c r="T334">
        <v>1.208278060247112E-8</v>
      </c>
      <c r="U334">
        <v>1.448000306193047E-8</v>
      </c>
      <c r="W334">
        <f t="shared" si="51"/>
        <v>1.9984014443252818E-15</v>
      </c>
      <c r="X334">
        <f t="shared" si="52"/>
        <v>-1.2139745320105533E-9</v>
      </c>
      <c r="Y334">
        <f t="shared" si="53"/>
        <v>-5.7829764978845177E-2</v>
      </c>
      <c r="Z334">
        <f t="shared" si="54"/>
        <v>7.4634694531145129E-2</v>
      </c>
      <c r="AA334">
        <f t="shared" si="55"/>
        <v>0</v>
      </c>
      <c r="AB334">
        <f t="shared" si="56"/>
        <v>0.36032187157905876</v>
      </c>
      <c r="AC334">
        <f t="shared" si="57"/>
        <v>0.34572498216883674</v>
      </c>
      <c r="AD334">
        <f t="shared" si="58"/>
        <v>1.0547118733938987E-15</v>
      </c>
      <c r="AE334">
        <f t="shared" si="59"/>
        <v>0.45024834293165539</v>
      </c>
      <c r="AF334">
        <f t="shared" si="60"/>
        <v>0.54193697117940187</v>
      </c>
    </row>
    <row r="335" spans="1:32" x14ac:dyDescent="0.25">
      <c r="A335">
        <v>0.619460785083637</v>
      </c>
      <c r="B335">
        <v>0.268547398519562</v>
      </c>
      <c r="C335">
        <v>0.52952354143193303</v>
      </c>
      <c r="D335">
        <v>0.391639710998056</v>
      </c>
      <c r="E335">
        <v>0.29758379851929601</v>
      </c>
      <c r="F335">
        <v>0.36032188364481899</v>
      </c>
      <c r="G335">
        <v>0.34572499663955802</v>
      </c>
      <c r="H335">
        <v>0.37161550542909499</v>
      </c>
      <c r="I335">
        <v>0.450248355014436</v>
      </c>
      <c r="J335">
        <v>0.54193698565940496</v>
      </c>
      <c r="L335">
        <v>0.619460785083635</v>
      </c>
      <c r="M335">
        <v>0.34374846228439582</v>
      </c>
      <c r="N335">
        <v>0.58735330641077821</v>
      </c>
      <c r="O335">
        <v>0.30973039790560086</v>
      </c>
      <c r="P335">
        <v>0.29758379851929601</v>
      </c>
      <c r="Q335">
        <v>0.35905747654993198</v>
      </c>
      <c r="R335">
        <v>0.73365358216712206</v>
      </c>
      <c r="S335">
        <v>0.37161550542909394</v>
      </c>
      <c r="T335">
        <v>0.44943670360256927</v>
      </c>
      <c r="U335">
        <v>0.85047916207297192</v>
      </c>
      <c r="W335">
        <f t="shared" si="51"/>
        <v>1.9984014443252818E-15</v>
      </c>
      <c r="X335">
        <f t="shared" si="52"/>
        <v>-7.520106376483382E-2</v>
      </c>
      <c r="Y335">
        <f t="shared" si="53"/>
        <v>-5.7829764978845177E-2</v>
      </c>
      <c r="Z335">
        <f t="shared" si="54"/>
        <v>8.1909313092455138E-2</v>
      </c>
      <c r="AA335">
        <f t="shared" si="55"/>
        <v>0</v>
      </c>
      <c r="AB335">
        <f t="shared" si="56"/>
        <v>1.2644070948870101E-3</v>
      </c>
      <c r="AC335">
        <f t="shared" si="57"/>
        <v>-0.38792858552756404</v>
      </c>
      <c r="AD335">
        <f t="shared" si="58"/>
        <v>1.0547118733938987E-15</v>
      </c>
      <c r="AE335">
        <f t="shared" si="59"/>
        <v>8.1165141186673173E-4</v>
      </c>
      <c r="AF335">
        <f t="shared" si="60"/>
        <v>-0.30854217641356696</v>
      </c>
    </row>
    <row r="336" spans="1:32" x14ac:dyDescent="0.25">
      <c r="A336">
        <v>0.619460785083637</v>
      </c>
      <c r="B336">
        <v>0.268547398519562</v>
      </c>
      <c r="C336">
        <v>0.52952354143193303</v>
      </c>
      <c r="D336">
        <v>0.391639710998056</v>
      </c>
      <c r="E336">
        <v>0.29758379851929601</v>
      </c>
      <c r="F336">
        <v>0.36032188364481899</v>
      </c>
      <c r="G336">
        <v>0.34572499663955802</v>
      </c>
      <c r="H336">
        <v>0.37161550542909499</v>
      </c>
      <c r="I336">
        <v>0.450248355014436</v>
      </c>
      <c r="J336">
        <v>0.54193698565940496</v>
      </c>
      <c r="L336">
        <v>0.619460785083635</v>
      </c>
      <c r="M336">
        <v>0.34374846228439582</v>
      </c>
      <c r="N336">
        <v>0.58735330641077821</v>
      </c>
      <c r="O336">
        <v>0.30973039790560086</v>
      </c>
      <c r="P336">
        <v>0.29758379851929601</v>
      </c>
      <c r="Q336">
        <v>0.35905747654993198</v>
      </c>
      <c r="R336">
        <v>0.73365358216712206</v>
      </c>
      <c r="S336">
        <v>0.37161550542909394</v>
      </c>
      <c r="T336">
        <v>0.44943670360256927</v>
      </c>
      <c r="U336">
        <v>0.85047916207297192</v>
      </c>
      <c r="W336">
        <f t="shared" si="51"/>
        <v>1.9984014443252818E-15</v>
      </c>
      <c r="X336">
        <f t="shared" si="52"/>
        <v>-7.520106376483382E-2</v>
      </c>
      <c r="Y336">
        <f t="shared" si="53"/>
        <v>-5.7829764978845177E-2</v>
      </c>
      <c r="Z336">
        <f t="shared" si="54"/>
        <v>8.1909313092455138E-2</v>
      </c>
      <c r="AA336">
        <f t="shared" si="55"/>
        <v>0</v>
      </c>
      <c r="AB336">
        <f t="shared" si="56"/>
        <v>1.2644070948870101E-3</v>
      </c>
      <c r="AC336">
        <f t="shared" si="57"/>
        <v>-0.38792858552756404</v>
      </c>
      <c r="AD336">
        <f t="shared" si="58"/>
        <v>1.0547118733938987E-15</v>
      </c>
      <c r="AE336">
        <f t="shared" si="59"/>
        <v>8.1165141186673173E-4</v>
      </c>
      <c r="AF336">
        <f t="shared" si="60"/>
        <v>-0.30854217641356696</v>
      </c>
    </row>
    <row r="337" spans="1:32" x14ac:dyDescent="0.25">
      <c r="A337">
        <v>0.619460785083637</v>
      </c>
      <c r="B337">
        <v>0.28962755209067498</v>
      </c>
      <c r="C337">
        <v>0.53608445976105801</v>
      </c>
      <c r="D337">
        <v>0.391639710998056</v>
      </c>
      <c r="E337">
        <v>0.32992593196407</v>
      </c>
      <c r="F337">
        <v>0.39948254528667598</v>
      </c>
      <c r="G337">
        <v>0.37744473132404899</v>
      </c>
      <c r="H337">
        <v>0.39651894818157002</v>
      </c>
      <c r="I337">
        <v>0.48040206447866601</v>
      </c>
      <c r="J337">
        <v>0.578226380180071</v>
      </c>
      <c r="L337">
        <v>0.619460785083635</v>
      </c>
      <c r="M337">
        <v>0.36482861585550952</v>
      </c>
      <c r="N337">
        <v>0.58969554569645743</v>
      </c>
      <c r="O337">
        <v>0.30973039790560086</v>
      </c>
      <c r="P337">
        <v>0.32992593196407</v>
      </c>
      <c r="Q337">
        <v>0.39808071934306599</v>
      </c>
      <c r="R337">
        <v>0.75000675466351852</v>
      </c>
      <c r="S337">
        <v>0.39651894818156996</v>
      </c>
      <c r="T337">
        <v>0.47948460055328246</v>
      </c>
      <c r="U337">
        <v>0.85515149707194238</v>
      </c>
      <c r="W337">
        <f t="shared" si="51"/>
        <v>1.9984014443252818E-15</v>
      </c>
      <c r="X337">
        <f t="shared" si="52"/>
        <v>-7.5201063764834541E-2</v>
      </c>
      <c r="Y337">
        <f t="shared" si="53"/>
        <v>-5.3611085935399427E-2</v>
      </c>
      <c r="Z337">
        <f t="shared" si="54"/>
        <v>8.1909313092455138E-2</v>
      </c>
      <c r="AA337">
        <f t="shared" si="55"/>
        <v>0</v>
      </c>
      <c r="AB337">
        <f t="shared" si="56"/>
        <v>1.4018259436099911E-3</v>
      </c>
      <c r="AC337">
        <f t="shared" si="57"/>
        <v>-0.37256202333946953</v>
      </c>
      <c r="AD337">
        <f t="shared" si="58"/>
        <v>0</v>
      </c>
      <c r="AE337">
        <f t="shared" si="59"/>
        <v>9.1746392538355481E-4</v>
      </c>
      <c r="AF337">
        <f t="shared" si="60"/>
        <v>-0.27692511689187138</v>
      </c>
    </row>
    <row r="338" spans="1:32" x14ac:dyDescent="0.25">
      <c r="A338">
        <v>0.619460785083637</v>
      </c>
      <c r="B338">
        <v>0.28962755209067498</v>
      </c>
      <c r="C338">
        <v>0.53608445976105801</v>
      </c>
      <c r="D338">
        <v>0.391639710998056</v>
      </c>
      <c r="E338">
        <v>0.32992593196407</v>
      </c>
      <c r="F338">
        <v>0.39948254528667598</v>
      </c>
      <c r="G338">
        <v>0.37744473132404899</v>
      </c>
      <c r="H338">
        <v>0.39651894818157002</v>
      </c>
      <c r="I338">
        <v>0.48040206447866601</v>
      </c>
      <c r="J338">
        <v>0.578226380180071</v>
      </c>
      <c r="L338">
        <v>0.619460785083635</v>
      </c>
      <c r="M338">
        <v>0.36482861585550952</v>
      </c>
      <c r="N338">
        <v>0.58969554569645743</v>
      </c>
      <c r="O338">
        <v>0.30973039790560086</v>
      </c>
      <c r="P338">
        <v>0.32992593196407</v>
      </c>
      <c r="Q338">
        <v>0.39808071934306599</v>
      </c>
      <c r="R338">
        <v>0.75000675466351852</v>
      </c>
      <c r="S338">
        <v>0.39651894818156996</v>
      </c>
      <c r="T338">
        <v>0.47948460055328246</v>
      </c>
      <c r="U338">
        <v>0.85515149707194238</v>
      </c>
      <c r="W338">
        <f t="shared" si="51"/>
        <v>1.9984014443252818E-15</v>
      </c>
      <c r="X338">
        <f t="shared" si="52"/>
        <v>-7.5201063764834541E-2</v>
      </c>
      <c r="Y338">
        <f t="shared" si="53"/>
        <v>-5.3611085935399427E-2</v>
      </c>
      <c r="Z338">
        <f t="shared" si="54"/>
        <v>8.1909313092455138E-2</v>
      </c>
      <c r="AA338">
        <f t="shared" si="55"/>
        <v>0</v>
      </c>
      <c r="AB338">
        <f t="shared" si="56"/>
        <v>1.4018259436099911E-3</v>
      </c>
      <c r="AC338">
        <f t="shared" si="57"/>
        <v>-0.37256202333946953</v>
      </c>
      <c r="AD338">
        <f t="shared" si="58"/>
        <v>0</v>
      </c>
      <c r="AE338">
        <f t="shared" si="59"/>
        <v>9.1746392538355481E-4</v>
      </c>
      <c r="AF338">
        <f t="shared" si="60"/>
        <v>-0.27692511689187138</v>
      </c>
    </row>
    <row r="339" spans="1:32" x14ac:dyDescent="0.25">
      <c r="A339">
        <v>0.63332408295741405</v>
      </c>
      <c r="B339">
        <v>0.28962755209067498</v>
      </c>
      <c r="C339">
        <v>0.54606446673119902</v>
      </c>
      <c r="D339">
        <v>0.391639710998056</v>
      </c>
      <c r="E339">
        <v>0.32992593196407</v>
      </c>
      <c r="F339">
        <v>0.39948254528667598</v>
      </c>
      <c r="G339">
        <v>0.20917545938792401</v>
      </c>
      <c r="H339">
        <v>0.39970750669253902</v>
      </c>
      <c r="I339">
        <v>0.48426927435829498</v>
      </c>
      <c r="J339">
        <v>1.4578777570250001E-8</v>
      </c>
      <c r="L339">
        <v>0.63332408295741205</v>
      </c>
      <c r="M339">
        <v>0.36651158719526272</v>
      </c>
      <c r="N339">
        <v>0.60217251378285686</v>
      </c>
      <c r="O339">
        <v>0.31666204684248939</v>
      </c>
      <c r="P339">
        <v>0.32992593196407</v>
      </c>
      <c r="Q339">
        <v>0.39808071934306599</v>
      </c>
      <c r="R339">
        <v>0.76305823895390645</v>
      </c>
      <c r="S339">
        <v>0.39970750669253868</v>
      </c>
      <c r="T339">
        <v>0.48335543463471486</v>
      </c>
      <c r="U339">
        <v>0.87322278301247969</v>
      </c>
      <c r="W339">
        <f t="shared" si="51"/>
        <v>1.9984014443252818E-15</v>
      </c>
      <c r="X339">
        <f t="shared" si="52"/>
        <v>-7.6884035104587745E-2</v>
      </c>
      <c r="Y339">
        <f t="shared" si="53"/>
        <v>-5.6108047051657839E-2</v>
      </c>
      <c r="Z339">
        <f t="shared" si="54"/>
        <v>7.4977664155566615E-2</v>
      </c>
      <c r="AA339">
        <f t="shared" si="55"/>
        <v>0</v>
      </c>
      <c r="AB339">
        <f t="shared" si="56"/>
        <v>1.4018259436099911E-3</v>
      </c>
      <c r="AC339">
        <f t="shared" si="57"/>
        <v>-0.55388277956598242</v>
      </c>
      <c r="AD339">
        <f t="shared" si="58"/>
        <v>0</v>
      </c>
      <c r="AE339">
        <f t="shared" si="59"/>
        <v>9.1383972358011212E-4</v>
      </c>
      <c r="AF339">
        <f t="shared" si="60"/>
        <v>-0.87322276843370217</v>
      </c>
    </row>
    <row r="340" spans="1:32" x14ac:dyDescent="0.25">
      <c r="A340">
        <v>0.63332408295741405</v>
      </c>
      <c r="B340">
        <v>0.28962755209067498</v>
      </c>
      <c r="C340">
        <v>0.54606446673119902</v>
      </c>
      <c r="D340">
        <v>0.391639710998056</v>
      </c>
      <c r="E340">
        <v>0.32992593196407</v>
      </c>
      <c r="F340">
        <v>1.210824935489E-8</v>
      </c>
      <c r="G340">
        <v>0.20917545938792401</v>
      </c>
      <c r="H340">
        <v>0.39970750669253902</v>
      </c>
      <c r="I340">
        <v>1.2112882975509999E-8</v>
      </c>
      <c r="J340">
        <v>1.4578777570250001E-8</v>
      </c>
      <c r="L340">
        <v>0.63332408295741205</v>
      </c>
      <c r="M340">
        <v>0.36651158719526272</v>
      </c>
      <c r="N340">
        <v>0.60217251378285686</v>
      </c>
      <c r="O340">
        <v>0.31666204684248939</v>
      </c>
      <c r="P340">
        <v>0.32992593196407</v>
      </c>
      <c r="Q340">
        <v>0.39808071934306599</v>
      </c>
      <c r="R340">
        <v>1.4470721297646645E-8</v>
      </c>
      <c r="S340">
        <v>0.39970750669253868</v>
      </c>
      <c r="T340">
        <v>0.48335543463471486</v>
      </c>
      <c r="U340">
        <v>1.448000306193047E-8</v>
      </c>
      <c r="W340">
        <f t="shared" si="51"/>
        <v>1.9984014443252818E-15</v>
      </c>
      <c r="X340">
        <f t="shared" si="52"/>
        <v>-7.6884035104587745E-2</v>
      </c>
      <c r="Y340">
        <f t="shared" si="53"/>
        <v>-5.6108047051657839E-2</v>
      </c>
      <c r="Z340">
        <f t="shared" si="54"/>
        <v>7.4977664155566615E-2</v>
      </c>
      <c r="AA340">
        <f t="shared" si="55"/>
        <v>0</v>
      </c>
      <c r="AB340">
        <f t="shared" si="56"/>
        <v>-0.39808070723481664</v>
      </c>
      <c r="AC340">
        <f t="shared" si="57"/>
        <v>0.20917544491720272</v>
      </c>
      <c r="AD340">
        <f t="shared" si="58"/>
        <v>0</v>
      </c>
      <c r="AE340">
        <f t="shared" si="59"/>
        <v>-0.48335542252183189</v>
      </c>
      <c r="AF340">
        <f t="shared" si="60"/>
        <v>9.8774508319530154E-11</v>
      </c>
    </row>
    <row r="341" spans="1:32" x14ac:dyDescent="0.25">
      <c r="A341">
        <v>0.63332408295741405</v>
      </c>
      <c r="B341">
        <v>0.28962755209067498</v>
      </c>
      <c r="C341">
        <v>0.54606446673119902</v>
      </c>
      <c r="D341">
        <v>0.39995355780331698</v>
      </c>
      <c r="E341">
        <v>0.32992593196407</v>
      </c>
      <c r="F341">
        <v>0.39948254528667598</v>
      </c>
      <c r="G341">
        <v>0.37744473132404899</v>
      </c>
      <c r="H341">
        <v>0.39970750669253902</v>
      </c>
      <c r="I341">
        <v>0.48426927435829498</v>
      </c>
      <c r="J341">
        <v>0.58288210169324295</v>
      </c>
      <c r="L341">
        <v>0.63332408295741205</v>
      </c>
      <c r="M341">
        <v>0.28962755330465023</v>
      </c>
      <c r="N341">
        <v>0.60217251378285686</v>
      </c>
      <c r="O341">
        <v>0.31666204684248939</v>
      </c>
      <c r="P341">
        <v>0.32992593196407</v>
      </c>
      <c r="Q341">
        <v>1.2065760244224201E-8</v>
      </c>
      <c r="R341">
        <v>1.4470721297646645E-8</v>
      </c>
      <c r="S341">
        <v>0.39970750669253868</v>
      </c>
      <c r="T341">
        <v>1.208278060247112E-8</v>
      </c>
      <c r="U341">
        <v>1.448000306193047E-8</v>
      </c>
      <c r="W341">
        <f t="shared" si="51"/>
        <v>1.9984014443252818E-15</v>
      </c>
      <c r="X341">
        <f t="shared" si="52"/>
        <v>-1.2139752536555193E-9</v>
      </c>
      <c r="Y341">
        <f t="shared" si="53"/>
        <v>-5.6108047051657839E-2</v>
      </c>
      <c r="Z341">
        <f t="shared" si="54"/>
        <v>8.3291510960827597E-2</v>
      </c>
      <c r="AA341">
        <f t="shared" si="55"/>
        <v>0</v>
      </c>
      <c r="AB341">
        <f t="shared" si="56"/>
        <v>0.39948253322091576</v>
      </c>
      <c r="AC341">
        <f t="shared" si="57"/>
        <v>0.3774447168533277</v>
      </c>
      <c r="AD341">
        <f t="shared" si="58"/>
        <v>0</v>
      </c>
      <c r="AE341">
        <f t="shared" si="59"/>
        <v>0.48426926227551437</v>
      </c>
      <c r="AF341">
        <f t="shared" si="60"/>
        <v>0.58288208721323986</v>
      </c>
    </row>
    <row r="342" spans="1:32" x14ac:dyDescent="0.25">
      <c r="A342">
        <v>0.63332408295741405</v>
      </c>
      <c r="B342">
        <v>0.28962755209067498</v>
      </c>
      <c r="C342">
        <v>0.54606446673119902</v>
      </c>
      <c r="D342">
        <v>0.39995355780331698</v>
      </c>
      <c r="E342">
        <v>0.32992593196407</v>
      </c>
      <c r="F342">
        <v>0.39948254528667598</v>
      </c>
      <c r="G342">
        <v>0.37744473132404899</v>
      </c>
      <c r="H342">
        <v>0.39970750669253902</v>
      </c>
      <c r="I342">
        <v>0.48426927435829498</v>
      </c>
      <c r="J342">
        <v>0.58288210169324295</v>
      </c>
      <c r="L342">
        <v>0.63332408295741205</v>
      </c>
      <c r="M342">
        <v>0.36651158719526272</v>
      </c>
      <c r="N342">
        <v>0.60217251378285686</v>
      </c>
      <c r="O342">
        <v>0.31666204684248939</v>
      </c>
      <c r="P342">
        <v>0.32992593196407</v>
      </c>
      <c r="Q342">
        <v>0.39808071934306599</v>
      </c>
      <c r="R342">
        <v>0.76305823895390645</v>
      </c>
      <c r="S342">
        <v>0.39970750669253868</v>
      </c>
      <c r="T342">
        <v>0.48335543463471486</v>
      </c>
      <c r="U342">
        <v>0.87322278301247969</v>
      </c>
      <c r="W342">
        <f t="shared" si="51"/>
        <v>1.9984014443252818E-15</v>
      </c>
      <c r="X342">
        <f t="shared" si="52"/>
        <v>-7.6884035104587745E-2</v>
      </c>
      <c r="Y342">
        <f t="shared" si="53"/>
        <v>-5.6108047051657839E-2</v>
      </c>
      <c r="Z342">
        <f t="shared" si="54"/>
        <v>8.3291510960827597E-2</v>
      </c>
      <c r="AA342">
        <f t="shared" si="55"/>
        <v>0</v>
      </c>
      <c r="AB342">
        <f t="shared" si="56"/>
        <v>1.4018259436099911E-3</v>
      </c>
      <c r="AC342">
        <f t="shared" si="57"/>
        <v>-0.38561350762985747</v>
      </c>
      <c r="AD342">
        <f t="shared" si="58"/>
        <v>0</v>
      </c>
      <c r="AE342">
        <f t="shared" si="59"/>
        <v>9.1383972358011212E-4</v>
      </c>
      <c r="AF342">
        <f t="shared" si="60"/>
        <v>-0.29034068131923674</v>
      </c>
    </row>
    <row r="343" spans="1:32" x14ac:dyDescent="0.25">
      <c r="A343">
        <v>0.63332408295741405</v>
      </c>
      <c r="B343">
        <v>0.28962755209067498</v>
      </c>
      <c r="C343">
        <v>0.54606446673119902</v>
      </c>
      <c r="D343">
        <v>0.39995355780331698</v>
      </c>
      <c r="E343">
        <v>0.32992593196407</v>
      </c>
      <c r="F343">
        <v>0.39948254528667598</v>
      </c>
      <c r="G343">
        <v>0.37744473132404899</v>
      </c>
      <c r="H343">
        <v>0.39970750669253902</v>
      </c>
      <c r="I343">
        <v>0.48426927435829498</v>
      </c>
      <c r="J343">
        <v>0.58288210169324295</v>
      </c>
      <c r="L343">
        <v>0.63332408295741205</v>
      </c>
      <c r="M343">
        <v>0.36651158719526272</v>
      </c>
      <c r="N343">
        <v>0.60217251378285686</v>
      </c>
      <c r="O343">
        <v>0.31666204684248939</v>
      </c>
      <c r="P343">
        <v>0.32992593196407</v>
      </c>
      <c r="Q343">
        <v>0.39808071934306599</v>
      </c>
      <c r="R343">
        <v>0.76305823895390645</v>
      </c>
      <c r="S343">
        <v>0.39970750669253868</v>
      </c>
      <c r="T343">
        <v>0.48335543463471486</v>
      </c>
      <c r="U343">
        <v>0.87322278301247969</v>
      </c>
      <c r="W343">
        <f t="shared" si="51"/>
        <v>1.9984014443252818E-15</v>
      </c>
      <c r="X343">
        <f t="shared" si="52"/>
        <v>-7.6884035104587745E-2</v>
      </c>
      <c r="Y343">
        <f t="shared" si="53"/>
        <v>-5.6108047051657839E-2</v>
      </c>
      <c r="Z343">
        <f t="shared" si="54"/>
        <v>8.3291510960827597E-2</v>
      </c>
      <c r="AA343">
        <f t="shared" si="55"/>
        <v>0</v>
      </c>
      <c r="AB343">
        <f t="shared" si="56"/>
        <v>1.4018259436099911E-3</v>
      </c>
      <c r="AC343">
        <f t="shared" si="57"/>
        <v>-0.38561350762985747</v>
      </c>
      <c r="AD343">
        <f t="shared" si="58"/>
        <v>0</v>
      </c>
      <c r="AE343">
        <f t="shared" si="59"/>
        <v>9.1383972358011212E-4</v>
      </c>
      <c r="AF343">
        <f t="shared" si="60"/>
        <v>-0.29034068131923674</v>
      </c>
    </row>
    <row r="344" spans="1:32" x14ac:dyDescent="0.25">
      <c r="A344">
        <v>0.63332408295741405</v>
      </c>
      <c r="B344">
        <v>0.28962755209067498</v>
      </c>
      <c r="C344">
        <v>0.54606446673119902</v>
      </c>
      <c r="D344">
        <v>0.39995355780331698</v>
      </c>
      <c r="E344">
        <v>0.32992593196407</v>
      </c>
      <c r="F344">
        <v>0.39948254528667598</v>
      </c>
      <c r="G344">
        <v>0.37744473132404899</v>
      </c>
      <c r="H344">
        <v>0.39970750669253902</v>
      </c>
      <c r="I344">
        <v>0.48426927435829498</v>
      </c>
      <c r="J344">
        <v>0.58288210169324295</v>
      </c>
      <c r="L344">
        <v>0.63332408295741205</v>
      </c>
      <c r="M344">
        <v>0.36651158719526272</v>
      </c>
      <c r="N344">
        <v>0.60217251378285686</v>
      </c>
      <c r="O344">
        <v>0.31666204684248939</v>
      </c>
      <c r="P344">
        <v>0.32992593196407</v>
      </c>
      <c r="Q344">
        <v>0.39808071934306599</v>
      </c>
      <c r="R344">
        <v>0.76305823895390645</v>
      </c>
      <c r="S344">
        <v>0.39970750669253868</v>
      </c>
      <c r="T344">
        <v>0.48335543463471486</v>
      </c>
      <c r="U344">
        <v>0.87322278301247969</v>
      </c>
      <c r="W344">
        <f t="shared" si="51"/>
        <v>1.9984014443252818E-15</v>
      </c>
      <c r="X344">
        <f t="shared" si="52"/>
        <v>-7.6884035104587745E-2</v>
      </c>
      <c r="Y344">
        <f t="shared" si="53"/>
        <v>-5.6108047051657839E-2</v>
      </c>
      <c r="Z344">
        <f t="shared" si="54"/>
        <v>8.3291510960827597E-2</v>
      </c>
      <c r="AA344">
        <f t="shared" si="55"/>
        <v>0</v>
      </c>
      <c r="AB344">
        <f t="shared" si="56"/>
        <v>1.4018259436099911E-3</v>
      </c>
      <c r="AC344">
        <f t="shared" si="57"/>
        <v>-0.38561350762985747</v>
      </c>
      <c r="AD344">
        <f t="shared" si="58"/>
        <v>0</v>
      </c>
      <c r="AE344">
        <f t="shared" si="59"/>
        <v>9.1383972358011212E-4</v>
      </c>
      <c r="AF344">
        <f t="shared" si="60"/>
        <v>-0.29034068131923674</v>
      </c>
    </row>
    <row r="345" spans="1:32" x14ac:dyDescent="0.25">
      <c r="A345">
        <v>0.63332408295741405</v>
      </c>
      <c r="B345">
        <v>0.28962755209067498</v>
      </c>
      <c r="C345">
        <v>0.54606446673119902</v>
      </c>
      <c r="D345">
        <v>0.39995355780331698</v>
      </c>
      <c r="E345">
        <v>0.32992593196407</v>
      </c>
      <c r="F345">
        <v>0.39948254528667598</v>
      </c>
      <c r="G345">
        <v>0.37744473132404899</v>
      </c>
      <c r="H345">
        <v>0.39970750669253902</v>
      </c>
      <c r="I345">
        <v>0.48426927435829498</v>
      </c>
      <c r="J345">
        <v>0.58288210169324295</v>
      </c>
      <c r="L345">
        <v>0.63332408295741205</v>
      </c>
      <c r="M345">
        <v>0.36651158719526272</v>
      </c>
      <c r="N345">
        <v>0.60217251378285686</v>
      </c>
      <c r="O345">
        <v>0.31666204684248939</v>
      </c>
      <c r="P345">
        <v>0.32992593196407</v>
      </c>
      <c r="Q345">
        <v>0.39808071934306599</v>
      </c>
      <c r="R345">
        <v>0.76305823895390645</v>
      </c>
      <c r="S345">
        <v>0.39970750669253868</v>
      </c>
      <c r="T345">
        <v>0.48335543463471486</v>
      </c>
      <c r="U345">
        <v>0.87322278301247969</v>
      </c>
      <c r="W345">
        <f t="shared" si="51"/>
        <v>1.9984014443252818E-15</v>
      </c>
      <c r="X345">
        <f t="shared" si="52"/>
        <v>-7.6884035104587745E-2</v>
      </c>
      <c r="Y345">
        <f t="shared" si="53"/>
        <v>-5.6108047051657839E-2</v>
      </c>
      <c r="Z345">
        <f t="shared" si="54"/>
        <v>8.3291510960827597E-2</v>
      </c>
      <c r="AA345">
        <f t="shared" si="55"/>
        <v>0</v>
      </c>
      <c r="AB345">
        <f t="shared" si="56"/>
        <v>1.4018259436099911E-3</v>
      </c>
      <c r="AC345">
        <f t="shared" si="57"/>
        <v>-0.38561350762985747</v>
      </c>
      <c r="AD345">
        <f t="shared" si="58"/>
        <v>0</v>
      </c>
      <c r="AE345">
        <f t="shared" si="59"/>
        <v>9.1383972358011212E-4</v>
      </c>
      <c r="AF345">
        <f t="shared" si="60"/>
        <v>-0.29034068131923674</v>
      </c>
    </row>
    <row r="346" spans="1:32" x14ac:dyDescent="0.25">
      <c r="A346">
        <v>0.63332408295741405</v>
      </c>
      <c r="B346">
        <v>0.28962755209067498</v>
      </c>
      <c r="C346">
        <v>0.54606446673119902</v>
      </c>
      <c r="D346">
        <v>0.39995355780331698</v>
      </c>
      <c r="E346">
        <v>0.32992593196407</v>
      </c>
      <c r="F346">
        <v>0.39948254528667598</v>
      </c>
      <c r="G346">
        <v>0.20917545938792401</v>
      </c>
      <c r="H346">
        <v>0.39970750669253902</v>
      </c>
      <c r="I346">
        <v>0.48426927435829498</v>
      </c>
      <c r="J346">
        <v>1.4578777570250001E-8</v>
      </c>
      <c r="L346">
        <v>0.63332408295741205</v>
      </c>
      <c r="M346">
        <v>0.36651158719526272</v>
      </c>
      <c r="N346">
        <v>0.60217251378285686</v>
      </c>
      <c r="O346">
        <v>0.31666204684248939</v>
      </c>
      <c r="P346">
        <v>0.32992593196407</v>
      </c>
      <c r="Q346">
        <v>0.39808071934306599</v>
      </c>
      <c r="R346">
        <v>0.76305823895390645</v>
      </c>
      <c r="S346">
        <v>0.39970750669253868</v>
      </c>
      <c r="T346">
        <v>0.48335543463471486</v>
      </c>
      <c r="U346">
        <v>0.87322278301247969</v>
      </c>
      <c r="W346">
        <f t="shared" si="51"/>
        <v>1.9984014443252818E-15</v>
      </c>
      <c r="X346">
        <f t="shared" si="52"/>
        <v>-7.6884035104587745E-2</v>
      </c>
      <c r="Y346">
        <f t="shared" si="53"/>
        <v>-5.6108047051657839E-2</v>
      </c>
      <c r="Z346">
        <f t="shared" si="54"/>
        <v>8.3291510960827597E-2</v>
      </c>
      <c r="AA346">
        <f t="shared" si="55"/>
        <v>0</v>
      </c>
      <c r="AB346">
        <f t="shared" si="56"/>
        <v>1.4018259436099911E-3</v>
      </c>
      <c r="AC346">
        <f t="shared" si="57"/>
        <v>-0.55388277956598242</v>
      </c>
      <c r="AD346">
        <f t="shared" si="58"/>
        <v>0</v>
      </c>
      <c r="AE346">
        <f t="shared" si="59"/>
        <v>9.1383972358011212E-4</v>
      </c>
      <c r="AF346">
        <f t="shared" si="60"/>
        <v>-0.87322276843370217</v>
      </c>
    </row>
    <row r="347" spans="1:32" x14ac:dyDescent="0.25">
      <c r="A347">
        <v>0.63332408295741405</v>
      </c>
      <c r="B347">
        <v>0.28962755209067498</v>
      </c>
      <c r="C347">
        <v>0.54606446673119902</v>
      </c>
      <c r="D347">
        <v>0.39995355780331698</v>
      </c>
      <c r="E347">
        <v>0.32992593196407</v>
      </c>
      <c r="F347">
        <v>1.210824935489E-8</v>
      </c>
      <c r="G347">
        <v>0.20917545938792401</v>
      </c>
      <c r="H347">
        <v>0.39970750669253902</v>
      </c>
      <c r="I347">
        <v>1.2112882975509999E-8</v>
      </c>
      <c r="J347">
        <v>1.4578777570250001E-8</v>
      </c>
      <c r="L347">
        <v>0.63332408295741205</v>
      </c>
      <c r="M347">
        <v>0.36651158719526272</v>
      </c>
      <c r="N347">
        <v>0.60217251378285686</v>
      </c>
      <c r="O347">
        <v>0.31666204684248939</v>
      </c>
      <c r="P347">
        <v>0.32992593196407</v>
      </c>
      <c r="Q347">
        <v>0.39808071934306599</v>
      </c>
      <c r="R347">
        <v>1.4470721297646645E-8</v>
      </c>
      <c r="S347">
        <v>0.39970750669253868</v>
      </c>
      <c r="T347">
        <v>0.48335543463471486</v>
      </c>
      <c r="U347">
        <v>1.448000306193047E-8</v>
      </c>
      <c r="W347">
        <f t="shared" si="51"/>
        <v>1.9984014443252818E-15</v>
      </c>
      <c r="X347">
        <f t="shared" si="52"/>
        <v>-7.6884035104587745E-2</v>
      </c>
      <c r="Y347">
        <f t="shared" si="53"/>
        <v>-5.6108047051657839E-2</v>
      </c>
      <c r="Z347">
        <f t="shared" si="54"/>
        <v>8.3291510960827597E-2</v>
      </c>
      <c r="AA347">
        <f t="shared" si="55"/>
        <v>0</v>
      </c>
      <c r="AB347">
        <f t="shared" si="56"/>
        <v>-0.39808070723481664</v>
      </c>
      <c r="AC347">
        <f t="shared" si="57"/>
        <v>0.20917544491720272</v>
      </c>
      <c r="AD347">
        <f t="shared" si="58"/>
        <v>0</v>
      </c>
      <c r="AE347">
        <f t="shared" si="59"/>
        <v>-0.48335542252183189</v>
      </c>
      <c r="AF347">
        <f t="shared" si="60"/>
        <v>9.8774508319530154E-11</v>
      </c>
    </row>
    <row r="348" spans="1:32" x14ac:dyDescent="0.25">
      <c r="A348">
        <v>0.72353052069747703</v>
      </c>
      <c r="B348">
        <v>0.28962755209067498</v>
      </c>
      <c r="C348">
        <v>0.611002902419021</v>
      </c>
      <c r="D348">
        <v>0.416933532292316</v>
      </c>
      <c r="E348">
        <v>0.32992593196407</v>
      </c>
      <c r="F348">
        <v>0.39948254528667598</v>
      </c>
      <c r="G348">
        <v>0.37744473132404899</v>
      </c>
      <c r="H348">
        <v>0.420454987372753</v>
      </c>
      <c r="I348">
        <v>0.50943263955543505</v>
      </c>
      <c r="J348">
        <v>0.61317619597274697</v>
      </c>
      <c r="L348">
        <v>0.72353052069747403</v>
      </c>
      <c r="M348">
        <v>0.28962755330465023</v>
      </c>
      <c r="N348">
        <v>0.6833583077489126</v>
      </c>
      <c r="O348">
        <v>0.36176526571252038</v>
      </c>
      <c r="P348">
        <v>0.32992593196407</v>
      </c>
      <c r="Q348">
        <v>1.2065760244224201E-8</v>
      </c>
      <c r="R348">
        <v>1.4470721297646645E-8</v>
      </c>
      <c r="S348">
        <v>0.42045498737275294</v>
      </c>
      <c r="T348">
        <v>1.208278060247112E-8</v>
      </c>
      <c r="U348">
        <v>1.448000306193047E-8</v>
      </c>
      <c r="W348">
        <f t="shared" si="51"/>
        <v>2.9976021664879227E-15</v>
      </c>
      <c r="X348">
        <f t="shared" si="52"/>
        <v>-1.2139752536555193E-9</v>
      </c>
      <c r="Y348">
        <f t="shared" si="53"/>
        <v>-7.2355405329891598E-2</v>
      </c>
      <c r="Z348">
        <f t="shared" si="54"/>
        <v>5.5168266579795622E-2</v>
      </c>
      <c r="AA348">
        <f t="shared" si="55"/>
        <v>0</v>
      </c>
      <c r="AB348">
        <f t="shared" si="56"/>
        <v>0.39948253322091576</v>
      </c>
      <c r="AC348">
        <f t="shared" si="57"/>
        <v>0.3774447168533277</v>
      </c>
      <c r="AD348">
        <f t="shared" si="58"/>
        <v>0</v>
      </c>
      <c r="AE348">
        <f t="shared" si="59"/>
        <v>0.5094326274726545</v>
      </c>
      <c r="AF348">
        <f t="shared" si="60"/>
        <v>0.61317618149274389</v>
      </c>
    </row>
    <row r="349" spans="1:32" x14ac:dyDescent="0.25">
      <c r="A349">
        <v>0.72353052069747703</v>
      </c>
      <c r="B349">
        <v>0.28962755209067498</v>
      </c>
      <c r="C349">
        <v>0.611002902419021</v>
      </c>
      <c r="D349">
        <v>0.416933532292316</v>
      </c>
      <c r="E349">
        <v>0.32992593196407</v>
      </c>
      <c r="F349">
        <v>0.39948254528667598</v>
      </c>
      <c r="G349">
        <v>0.37744473132404899</v>
      </c>
      <c r="H349">
        <v>0.420454987372753</v>
      </c>
      <c r="I349">
        <v>0.50943263955543505</v>
      </c>
      <c r="J349">
        <v>0.61317619597274697</v>
      </c>
      <c r="L349">
        <v>0.72353052069747403</v>
      </c>
      <c r="M349">
        <v>0.37746243386681311</v>
      </c>
      <c r="N349">
        <v>0.6833583077489126</v>
      </c>
      <c r="O349">
        <v>0.36176526571252038</v>
      </c>
      <c r="P349">
        <v>0.32992593196407</v>
      </c>
      <c r="Q349">
        <v>0.39808071934306599</v>
      </c>
      <c r="R349">
        <v>0.84798232525542905</v>
      </c>
      <c r="S349">
        <v>0.42045498737275294</v>
      </c>
      <c r="T349">
        <v>0.5085423819792807</v>
      </c>
      <c r="U349">
        <v>0.99080997942997262</v>
      </c>
      <c r="W349">
        <f t="shared" si="51"/>
        <v>2.9976021664879227E-15</v>
      </c>
      <c r="X349">
        <f t="shared" si="52"/>
        <v>-8.783488177613813E-2</v>
      </c>
      <c r="Y349">
        <f t="shared" si="53"/>
        <v>-7.2355405329891598E-2</v>
      </c>
      <c r="Z349">
        <f t="shared" si="54"/>
        <v>5.5168266579795622E-2</v>
      </c>
      <c r="AA349">
        <f t="shared" si="55"/>
        <v>0</v>
      </c>
      <c r="AB349">
        <f t="shared" si="56"/>
        <v>1.4018259436099911E-3</v>
      </c>
      <c r="AC349">
        <f t="shared" si="57"/>
        <v>-0.47053759393138006</v>
      </c>
      <c r="AD349">
        <f t="shared" si="58"/>
        <v>0</v>
      </c>
      <c r="AE349">
        <f t="shared" si="59"/>
        <v>8.9025757615435186E-4</v>
      </c>
      <c r="AF349">
        <f t="shared" si="60"/>
        <v>-0.37763378345722565</v>
      </c>
    </row>
    <row r="350" spans="1:32" x14ac:dyDescent="0.25">
      <c r="A350">
        <v>0.72353052069747703</v>
      </c>
      <c r="B350">
        <v>0.28962755209067498</v>
      </c>
      <c r="C350">
        <v>0.611002902419021</v>
      </c>
      <c r="D350">
        <v>0.416933532292316</v>
      </c>
      <c r="E350">
        <v>0.32992593196407</v>
      </c>
      <c r="F350">
        <v>0.39948254528667598</v>
      </c>
      <c r="G350">
        <v>0.37744473132404899</v>
      </c>
      <c r="H350">
        <v>0.420454987372753</v>
      </c>
      <c r="I350">
        <v>0.50943263955543505</v>
      </c>
      <c r="J350">
        <v>0.61317619597274697</v>
      </c>
      <c r="L350">
        <v>0.72353052069747403</v>
      </c>
      <c r="M350">
        <v>0.37746243386681311</v>
      </c>
      <c r="N350">
        <v>0.6833583077489126</v>
      </c>
      <c r="O350">
        <v>0.36176526571252038</v>
      </c>
      <c r="P350">
        <v>0.32992593196407</v>
      </c>
      <c r="Q350">
        <v>0.39808071934306599</v>
      </c>
      <c r="R350">
        <v>0.84798232525542905</v>
      </c>
      <c r="S350">
        <v>0.42045498737275294</v>
      </c>
      <c r="T350">
        <v>0.5085423819792807</v>
      </c>
      <c r="U350">
        <v>0.99080997942997262</v>
      </c>
      <c r="W350">
        <f t="shared" si="51"/>
        <v>2.9976021664879227E-15</v>
      </c>
      <c r="X350">
        <f t="shared" si="52"/>
        <v>-8.783488177613813E-2</v>
      </c>
      <c r="Y350">
        <f t="shared" si="53"/>
        <v>-7.2355405329891598E-2</v>
      </c>
      <c r="Z350">
        <f t="shared" si="54"/>
        <v>5.5168266579795622E-2</v>
      </c>
      <c r="AA350">
        <f t="shared" si="55"/>
        <v>0</v>
      </c>
      <c r="AB350">
        <f t="shared" si="56"/>
        <v>1.4018259436099911E-3</v>
      </c>
      <c r="AC350">
        <f t="shared" si="57"/>
        <v>-0.47053759393138006</v>
      </c>
      <c r="AD350">
        <f t="shared" si="58"/>
        <v>0</v>
      </c>
      <c r="AE350">
        <f t="shared" si="59"/>
        <v>8.9025757615435186E-4</v>
      </c>
      <c r="AF350">
        <f t="shared" si="60"/>
        <v>-0.37763378345722565</v>
      </c>
    </row>
    <row r="351" spans="1:32" x14ac:dyDescent="0.25">
      <c r="A351">
        <v>0.72353052069747703</v>
      </c>
      <c r="B351">
        <v>0.28962755209067498</v>
      </c>
      <c r="C351">
        <v>0.611002902419021</v>
      </c>
      <c r="D351">
        <v>0.416933532292316</v>
      </c>
      <c r="E351">
        <v>0.32992593196407</v>
      </c>
      <c r="F351">
        <v>0.39948254528667598</v>
      </c>
      <c r="G351">
        <v>0.37744473132404899</v>
      </c>
      <c r="H351">
        <v>0.420454987372753</v>
      </c>
      <c r="I351">
        <v>0.50943263955543505</v>
      </c>
      <c r="J351">
        <v>0.61317619597274697</v>
      </c>
      <c r="L351">
        <v>0.72353052069747403</v>
      </c>
      <c r="M351">
        <v>0.37746243386681311</v>
      </c>
      <c r="N351">
        <v>0.6833583077489126</v>
      </c>
      <c r="O351">
        <v>0.36176526571252038</v>
      </c>
      <c r="P351">
        <v>0.32992593196407</v>
      </c>
      <c r="Q351">
        <v>0.39808071934306599</v>
      </c>
      <c r="R351">
        <v>0.84798232525542905</v>
      </c>
      <c r="S351">
        <v>0.42045498737275294</v>
      </c>
      <c r="T351">
        <v>0.5085423819792807</v>
      </c>
      <c r="U351">
        <v>0.99080997942997262</v>
      </c>
      <c r="W351">
        <f t="shared" si="51"/>
        <v>2.9976021664879227E-15</v>
      </c>
      <c r="X351">
        <f t="shared" si="52"/>
        <v>-8.783488177613813E-2</v>
      </c>
      <c r="Y351">
        <f t="shared" si="53"/>
        <v>-7.2355405329891598E-2</v>
      </c>
      <c r="Z351">
        <f t="shared" si="54"/>
        <v>5.5168266579795622E-2</v>
      </c>
      <c r="AA351">
        <f t="shared" si="55"/>
        <v>0</v>
      </c>
      <c r="AB351">
        <f t="shared" si="56"/>
        <v>1.4018259436099911E-3</v>
      </c>
      <c r="AC351">
        <f t="shared" si="57"/>
        <v>-0.47053759393138006</v>
      </c>
      <c r="AD351">
        <f t="shared" si="58"/>
        <v>0</v>
      </c>
      <c r="AE351">
        <f t="shared" si="59"/>
        <v>8.9025757615435186E-4</v>
      </c>
      <c r="AF351">
        <f t="shared" si="60"/>
        <v>-0.37763378345722565</v>
      </c>
    </row>
    <row r="352" spans="1:32" x14ac:dyDescent="0.25">
      <c r="A352">
        <v>0.72353052069747703</v>
      </c>
      <c r="B352">
        <v>0.28962755209067498</v>
      </c>
      <c r="C352">
        <v>0.611002902419021</v>
      </c>
      <c r="D352">
        <v>0.416933532292316</v>
      </c>
      <c r="E352">
        <v>0.32992593196407</v>
      </c>
      <c r="F352">
        <v>0.39948254528667598</v>
      </c>
      <c r="G352">
        <v>0.37744473132404899</v>
      </c>
      <c r="H352">
        <v>0.420454987372753</v>
      </c>
      <c r="I352">
        <v>0.50943263955543505</v>
      </c>
      <c r="J352">
        <v>0.61317619597274697</v>
      </c>
      <c r="L352">
        <v>0.72353052069747403</v>
      </c>
      <c r="M352">
        <v>0.37746243386681311</v>
      </c>
      <c r="N352">
        <v>0.6833583077489126</v>
      </c>
      <c r="O352">
        <v>0.36176526571252038</v>
      </c>
      <c r="P352">
        <v>0.32992593196407</v>
      </c>
      <c r="Q352">
        <v>0.39808071934306599</v>
      </c>
      <c r="R352">
        <v>0.84798232525542905</v>
      </c>
      <c r="S352">
        <v>0.42045498737275294</v>
      </c>
      <c r="T352">
        <v>0.5085423819792807</v>
      </c>
      <c r="U352">
        <v>0.99080997942997262</v>
      </c>
      <c r="W352">
        <f t="shared" si="51"/>
        <v>2.9976021664879227E-15</v>
      </c>
      <c r="X352">
        <f t="shared" si="52"/>
        <v>-8.783488177613813E-2</v>
      </c>
      <c r="Y352">
        <f t="shared" si="53"/>
        <v>-7.2355405329891598E-2</v>
      </c>
      <c r="Z352">
        <f t="shared" si="54"/>
        <v>5.5168266579795622E-2</v>
      </c>
      <c r="AA352">
        <f t="shared" si="55"/>
        <v>0</v>
      </c>
      <c r="AB352">
        <f t="shared" si="56"/>
        <v>1.4018259436099911E-3</v>
      </c>
      <c r="AC352">
        <f t="shared" si="57"/>
        <v>-0.47053759393138006</v>
      </c>
      <c r="AD352">
        <f t="shared" si="58"/>
        <v>0</v>
      </c>
      <c r="AE352">
        <f t="shared" si="59"/>
        <v>8.9025757615435186E-4</v>
      </c>
      <c r="AF352">
        <f t="shared" si="60"/>
        <v>-0.37763378345722565</v>
      </c>
    </row>
    <row r="353" spans="1:32" x14ac:dyDescent="0.25">
      <c r="A353">
        <v>0.72353052069747703</v>
      </c>
      <c r="B353">
        <v>0.28962755209067498</v>
      </c>
      <c r="C353">
        <v>0.611002902419021</v>
      </c>
      <c r="D353">
        <v>0.416933532292316</v>
      </c>
      <c r="E353">
        <v>0.32992593196407</v>
      </c>
      <c r="F353">
        <v>0.39948254528667598</v>
      </c>
      <c r="G353">
        <v>0.20917545938792401</v>
      </c>
      <c r="H353">
        <v>0.420454987372753</v>
      </c>
      <c r="I353">
        <v>0.50943263955543505</v>
      </c>
      <c r="J353">
        <v>1.4578777570250001E-8</v>
      </c>
      <c r="L353">
        <v>0.72353052069747403</v>
      </c>
      <c r="M353">
        <v>0.37746243386681311</v>
      </c>
      <c r="N353">
        <v>0.6833583077489126</v>
      </c>
      <c r="O353">
        <v>0.36176526571252038</v>
      </c>
      <c r="P353">
        <v>0.32992593196407</v>
      </c>
      <c r="Q353">
        <v>0.39808071934306599</v>
      </c>
      <c r="R353">
        <v>0.84798232525542905</v>
      </c>
      <c r="S353">
        <v>0.42045498737275294</v>
      </c>
      <c r="T353">
        <v>0.5085423819792807</v>
      </c>
      <c r="U353">
        <v>0.99080997942997262</v>
      </c>
      <c r="W353">
        <f t="shared" si="51"/>
        <v>2.9976021664879227E-15</v>
      </c>
      <c r="X353">
        <f t="shared" si="52"/>
        <v>-8.783488177613813E-2</v>
      </c>
      <c r="Y353">
        <f t="shared" si="53"/>
        <v>-7.2355405329891598E-2</v>
      </c>
      <c r="Z353">
        <f t="shared" si="54"/>
        <v>5.5168266579795622E-2</v>
      </c>
      <c r="AA353">
        <f t="shared" si="55"/>
        <v>0</v>
      </c>
      <c r="AB353">
        <f t="shared" si="56"/>
        <v>1.4018259436099911E-3</v>
      </c>
      <c r="AC353">
        <f t="shared" si="57"/>
        <v>-0.63880686586750501</v>
      </c>
      <c r="AD353">
        <f t="shared" si="58"/>
        <v>0</v>
      </c>
      <c r="AE353">
        <f t="shared" si="59"/>
        <v>8.9025757615435186E-4</v>
      </c>
      <c r="AF353">
        <f t="shared" si="60"/>
        <v>-0.9908099648511951</v>
      </c>
    </row>
    <row r="354" spans="1:32" x14ac:dyDescent="0.25">
      <c r="A354">
        <v>0.72353052069747703</v>
      </c>
      <c r="B354">
        <v>0.28962755209067498</v>
      </c>
      <c r="C354">
        <v>0.611002902419021</v>
      </c>
      <c r="D354">
        <v>0.416933532292316</v>
      </c>
      <c r="E354">
        <v>0.32992593196407</v>
      </c>
      <c r="F354">
        <v>1.210824935489E-8</v>
      </c>
      <c r="G354">
        <v>0.20917545938792401</v>
      </c>
      <c r="H354">
        <v>0.420454987372753</v>
      </c>
      <c r="I354">
        <v>1.2112882975509999E-8</v>
      </c>
      <c r="J354">
        <v>1.4578777570250001E-8</v>
      </c>
      <c r="L354">
        <v>0.72353052069747403</v>
      </c>
      <c r="M354">
        <v>0.37746243386681311</v>
      </c>
      <c r="N354">
        <v>0.6833583077489126</v>
      </c>
      <c r="O354">
        <v>0.36176526571252038</v>
      </c>
      <c r="P354">
        <v>0.32992593196407</v>
      </c>
      <c r="Q354">
        <v>0.39808071934306599</v>
      </c>
      <c r="R354">
        <v>1.4470721297646645E-8</v>
      </c>
      <c r="S354">
        <v>0.42045498737275294</v>
      </c>
      <c r="T354">
        <v>0.5085423819792807</v>
      </c>
      <c r="U354">
        <v>1.448000306193047E-8</v>
      </c>
      <c r="W354">
        <f t="shared" si="51"/>
        <v>2.9976021664879227E-15</v>
      </c>
      <c r="X354">
        <f t="shared" si="52"/>
        <v>-8.783488177613813E-2</v>
      </c>
      <c r="Y354">
        <f t="shared" si="53"/>
        <v>-7.2355405329891598E-2</v>
      </c>
      <c r="Z354">
        <f t="shared" si="54"/>
        <v>5.5168266579795622E-2</v>
      </c>
      <c r="AA354">
        <f t="shared" si="55"/>
        <v>0</v>
      </c>
      <c r="AB354">
        <f t="shared" si="56"/>
        <v>-0.39808070723481664</v>
      </c>
      <c r="AC354">
        <f t="shared" si="57"/>
        <v>0.20917544491720272</v>
      </c>
      <c r="AD354">
        <f t="shared" si="58"/>
        <v>0</v>
      </c>
      <c r="AE354">
        <f t="shared" si="59"/>
        <v>-0.50854236986639767</v>
      </c>
      <c r="AF354">
        <f t="shared" si="60"/>
        <v>9.8774508319530154E-11</v>
      </c>
    </row>
    <row r="355" spans="1:32" x14ac:dyDescent="0.25">
      <c r="A355">
        <v>0.75994542550266897</v>
      </c>
      <c r="B355">
        <v>0.28962755209067498</v>
      </c>
      <c r="C355">
        <v>0.63721751650880798</v>
      </c>
      <c r="D355">
        <v>0.421090452219336</v>
      </c>
      <c r="E355">
        <v>0.32992593196407</v>
      </c>
      <c r="F355">
        <v>0.39948254528667598</v>
      </c>
      <c r="G355">
        <v>0.37744473132404899</v>
      </c>
      <c r="H355">
        <v>0.42883041547794798</v>
      </c>
      <c r="I355">
        <v>0.51959069003596203</v>
      </c>
      <c r="J355">
        <v>0.62540544021500899</v>
      </c>
      <c r="L355">
        <v>0.75994542550266797</v>
      </c>
      <c r="M355">
        <v>0.28962755330465023</v>
      </c>
      <c r="N355">
        <v>0.71613172207358711</v>
      </c>
      <c r="O355">
        <v>0.37997271811511735</v>
      </c>
      <c r="P355">
        <v>0.32992593196407</v>
      </c>
      <c r="Q355">
        <v>1.2065760244224201E-8</v>
      </c>
      <c r="R355">
        <v>1.4470721297646645E-8</v>
      </c>
      <c r="S355">
        <v>0.42883041547794754</v>
      </c>
      <c r="T355">
        <v>1.208278060247112E-8</v>
      </c>
      <c r="U355">
        <v>1.448000306193047E-8</v>
      </c>
      <c r="W355">
        <f t="shared" si="51"/>
        <v>9.9920072216264089E-16</v>
      </c>
      <c r="X355">
        <f t="shared" si="52"/>
        <v>-1.2139752536555193E-9</v>
      </c>
      <c r="Y355">
        <f t="shared" si="53"/>
        <v>-7.8914205564779127E-2</v>
      </c>
      <c r="Z355">
        <f t="shared" si="54"/>
        <v>4.1117734104218651E-2</v>
      </c>
      <c r="AA355">
        <f t="shared" si="55"/>
        <v>0</v>
      </c>
      <c r="AB355">
        <f t="shared" si="56"/>
        <v>0.39948253322091576</v>
      </c>
      <c r="AC355">
        <f t="shared" si="57"/>
        <v>0.3774447168533277</v>
      </c>
      <c r="AD355">
        <f t="shared" si="58"/>
        <v>4.4408920985006262E-16</v>
      </c>
      <c r="AE355">
        <f t="shared" si="59"/>
        <v>0.51959067795318148</v>
      </c>
      <c r="AF355">
        <f t="shared" si="60"/>
        <v>0.6254054257350059</v>
      </c>
    </row>
    <row r="356" spans="1:32" x14ac:dyDescent="0.25">
      <c r="A356">
        <v>0.75994542550266897</v>
      </c>
      <c r="B356">
        <v>0.28962755209067498</v>
      </c>
      <c r="C356">
        <v>0.63721751650880798</v>
      </c>
      <c r="D356">
        <v>0.421090452219336</v>
      </c>
      <c r="E356">
        <v>0.32992593196407</v>
      </c>
      <c r="F356">
        <v>0.39948254528667598</v>
      </c>
      <c r="G356">
        <v>0.37744473132404899</v>
      </c>
      <c r="H356">
        <v>0.42883041547794798</v>
      </c>
      <c r="I356">
        <v>0.51959069003596203</v>
      </c>
      <c r="J356">
        <v>0.62540544021500899</v>
      </c>
      <c r="L356">
        <v>0.75994542550266797</v>
      </c>
      <c r="M356">
        <v>0.38188311657052304</v>
      </c>
      <c r="N356">
        <v>0.71613172207358711</v>
      </c>
      <c r="O356">
        <v>0.37997271811511735</v>
      </c>
      <c r="P356">
        <v>0.32992593196407</v>
      </c>
      <c r="Q356">
        <v>0.39808071934306599</v>
      </c>
      <c r="R356">
        <v>0.88226482876420209</v>
      </c>
      <c r="S356">
        <v>0.42883041547794754</v>
      </c>
      <c r="T356">
        <v>0.51870995219781357</v>
      </c>
      <c r="U356">
        <v>1.0382780612113505</v>
      </c>
      <c r="W356">
        <f t="shared" si="51"/>
        <v>9.9920072216264089E-16</v>
      </c>
      <c r="X356">
        <f t="shared" si="52"/>
        <v>-9.2255564479848062E-2</v>
      </c>
      <c r="Y356">
        <f t="shared" si="53"/>
        <v>-7.8914205564779127E-2</v>
      </c>
      <c r="Z356">
        <f t="shared" si="54"/>
        <v>4.1117734104218651E-2</v>
      </c>
      <c r="AA356">
        <f t="shared" si="55"/>
        <v>0</v>
      </c>
      <c r="AB356">
        <f t="shared" si="56"/>
        <v>1.4018259436099911E-3</v>
      </c>
      <c r="AC356">
        <f t="shared" si="57"/>
        <v>-0.5048200974401531</v>
      </c>
      <c r="AD356">
        <f t="shared" si="58"/>
        <v>4.4408920985006262E-16</v>
      </c>
      <c r="AE356">
        <f t="shared" si="59"/>
        <v>8.8073783814845985E-4</v>
      </c>
      <c r="AF356">
        <f t="shared" si="60"/>
        <v>-0.41287262099634148</v>
      </c>
    </row>
    <row r="357" spans="1:32" x14ac:dyDescent="0.25">
      <c r="A357">
        <v>0.75994542550266897</v>
      </c>
      <c r="B357">
        <v>0.28962755209067498</v>
      </c>
      <c r="C357">
        <v>0.63721751650880798</v>
      </c>
      <c r="D357">
        <v>0.421090452219336</v>
      </c>
      <c r="E357">
        <v>0.32992593196407</v>
      </c>
      <c r="F357">
        <v>0.39948254528667598</v>
      </c>
      <c r="G357">
        <v>0.37744473132404899</v>
      </c>
      <c r="H357">
        <v>0.42883041547794798</v>
      </c>
      <c r="I357">
        <v>0.51959069003596203</v>
      </c>
      <c r="J357">
        <v>0.62540544021500899</v>
      </c>
      <c r="L357">
        <v>0.75994542550266797</v>
      </c>
      <c r="M357">
        <v>0.38188311657052304</v>
      </c>
      <c r="N357">
        <v>0.71613172207358711</v>
      </c>
      <c r="O357">
        <v>0.37997271811511735</v>
      </c>
      <c r="P357">
        <v>0.32992593196407</v>
      </c>
      <c r="Q357">
        <v>0.39808071934306599</v>
      </c>
      <c r="R357">
        <v>0.88226482876420209</v>
      </c>
      <c r="S357">
        <v>0.42883041547794754</v>
      </c>
      <c r="T357">
        <v>0.51870995219781357</v>
      </c>
      <c r="U357">
        <v>1.0382780612113505</v>
      </c>
      <c r="W357">
        <f t="shared" si="51"/>
        <v>9.9920072216264089E-16</v>
      </c>
      <c r="X357">
        <f t="shared" si="52"/>
        <v>-9.2255564479848062E-2</v>
      </c>
      <c r="Y357">
        <f t="shared" si="53"/>
        <v>-7.8914205564779127E-2</v>
      </c>
      <c r="Z357">
        <f t="shared" si="54"/>
        <v>4.1117734104218651E-2</v>
      </c>
      <c r="AA357">
        <f t="shared" si="55"/>
        <v>0</v>
      </c>
      <c r="AB357">
        <f t="shared" si="56"/>
        <v>1.4018259436099911E-3</v>
      </c>
      <c r="AC357">
        <f t="shared" si="57"/>
        <v>-0.5048200974401531</v>
      </c>
      <c r="AD357">
        <f t="shared" si="58"/>
        <v>4.4408920985006262E-16</v>
      </c>
      <c r="AE357">
        <f t="shared" si="59"/>
        <v>8.8073783814845985E-4</v>
      </c>
      <c r="AF357">
        <f t="shared" si="60"/>
        <v>-0.41287262099634148</v>
      </c>
    </row>
    <row r="358" spans="1:32" x14ac:dyDescent="0.25">
      <c r="A358">
        <v>0.75994542550266897</v>
      </c>
      <c r="B358">
        <v>0.28962755209067498</v>
      </c>
      <c r="C358">
        <v>0.63721751650880798</v>
      </c>
      <c r="D358">
        <v>0.421090452219336</v>
      </c>
      <c r="E358">
        <v>0.32992593196407</v>
      </c>
      <c r="F358">
        <v>0.39948254528667598</v>
      </c>
      <c r="G358">
        <v>0.37744473132404899</v>
      </c>
      <c r="H358">
        <v>0.42883041547794798</v>
      </c>
      <c r="I358">
        <v>0.51959069003596203</v>
      </c>
      <c r="J358">
        <v>0.62540544021500899</v>
      </c>
      <c r="L358">
        <v>0.75994542550266797</v>
      </c>
      <c r="M358">
        <v>0.38188311657052304</v>
      </c>
      <c r="N358">
        <v>0.71613172207358711</v>
      </c>
      <c r="O358">
        <v>0.37997271811511735</v>
      </c>
      <c r="P358">
        <v>0.32992593196407</v>
      </c>
      <c r="Q358">
        <v>0.39808071934306599</v>
      </c>
      <c r="R358">
        <v>0.88226482876420209</v>
      </c>
      <c r="S358">
        <v>0.42883041547794754</v>
      </c>
      <c r="T358">
        <v>0.51870995219781357</v>
      </c>
      <c r="U358">
        <v>1.0382780612113505</v>
      </c>
      <c r="W358">
        <f t="shared" si="51"/>
        <v>9.9920072216264089E-16</v>
      </c>
      <c r="X358">
        <f t="shared" si="52"/>
        <v>-9.2255564479848062E-2</v>
      </c>
      <c r="Y358">
        <f t="shared" si="53"/>
        <v>-7.8914205564779127E-2</v>
      </c>
      <c r="Z358">
        <f t="shared" si="54"/>
        <v>4.1117734104218651E-2</v>
      </c>
      <c r="AA358">
        <f t="shared" si="55"/>
        <v>0</v>
      </c>
      <c r="AB358">
        <f t="shared" si="56"/>
        <v>1.4018259436099911E-3</v>
      </c>
      <c r="AC358">
        <f t="shared" si="57"/>
        <v>-0.5048200974401531</v>
      </c>
      <c r="AD358">
        <f t="shared" si="58"/>
        <v>4.4408920985006262E-16</v>
      </c>
      <c r="AE358">
        <f t="shared" si="59"/>
        <v>8.8073783814845985E-4</v>
      </c>
      <c r="AF358">
        <f t="shared" si="60"/>
        <v>-0.41287262099634148</v>
      </c>
    </row>
    <row r="359" spans="1:32" x14ac:dyDescent="0.25">
      <c r="A359">
        <v>0.75994542550266897</v>
      </c>
      <c r="B359">
        <v>0.28962755209067498</v>
      </c>
      <c r="C359">
        <v>0.63721751650880798</v>
      </c>
      <c r="D359">
        <v>0.421090452219336</v>
      </c>
      <c r="E359">
        <v>0.32992593196407</v>
      </c>
      <c r="F359">
        <v>0.39948254528667598</v>
      </c>
      <c r="G359">
        <v>0.37744473132404899</v>
      </c>
      <c r="H359">
        <v>0.42883041547794798</v>
      </c>
      <c r="I359">
        <v>0.51959069003596203</v>
      </c>
      <c r="J359">
        <v>0.62540544021500899</v>
      </c>
      <c r="L359">
        <v>0.75994542550266797</v>
      </c>
      <c r="M359">
        <v>0.38188311657052304</v>
      </c>
      <c r="N359">
        <v>0.71613172207358711</v>
      </c>
      <c r="O359">
        <v>0.37997271811511735</v>
      </c>
      <c r="P359">
        <v>0.32992593196407</v>
      </c>
      <c r="Q359">
        <v>0.39808071934306599</v>
      </c>
      <c r="R359">
        <v>0.88226482876420209</v>
      </c>
      <c r="S359">
        <v>0.42883041547794754</v>
      </c>
      <c r="T359">
        <v>0.51870995219781357</v>
      </c>
      <c r="U359">
        <v>1.0382780612113505</v>
      </c>
      <c r="W359">
        <f t="shared" si="51"/>
        <v>9.9920072216264089E-16</v>
      </c>
      <c r="X359">
        <f t="shared" si="52"/>
        <v>-9.2255564479848062E-2</v>
      </c>
      <c r="Y359">
        <f t="shared" si="53"/>
        <v>-7.8914205564779127E-2</v>
      </c>
      <c r="Z359">
        <f t="shared" si="54"/>
        <v>4.1117734104218651E-2</v>
      </c>
      <c r="AA359">
        <f t="shared" si="55"/>
        <v>0</v>
      </c>
      <c r="AB359">
        <f t="shared" si="56"/>
        <v>1.4018259436099911E-3</v>
      </c>
      <c r="AC359">
        <f t="shared" si="57"/>
        <v>-0.5048200974401531</v>
      </c>
      <c r="AD359">
        <f t="shared" si="58"/>
        <v>4.4408920985006262E-16</v>
      </c>
      <c r="AE359">
        <f t="shared" si="59"/>
        <v>8.8073783814845985E-4</v>
      </c>
      <c r="AF359">
        <f t="shared" si="60"/>
        <v>-0.41287262099634148</v>
      </c>
    </row>
    <row r="360" spans="1:32" x14ac:dyDescent="0.25">
      <c r="A360">
        <v>0.75994542550266897</v>
      </c>
      <c r="B360">
        <v>0.28962755209067498</v>
      </c>
      <c r="C360">
        <v>0.63721751650880798</v>
      </c>
      <c r="D360">
        <v>0.421090452219336</v>
      </c>
      <c r="E360">
        <v>0.32992593196407</v>
      </c>
      <c r="F360">
        <v>0.39948254528667598</v>
      </c>
      <c r="G360">
        <v>0.20917545938792401</v>
      </c>
      <c r="H360">
        <v>0.42883041547794798</v>
      </c>
      <c r="I360">
        <v>0.51959069003596203</v>
      </c>
      <c r="J360">
        <v>1.4578777570250001E-8</v>
      </c>
      <c r="L360">
        <v>0.75994542550266797</v>
      </c>
      <c r="M360">
        <v>0.38188311657052304</v>
      </c>
      <c r="N360">
        <v>0.71613172207358711</v>
      </c>
      <c r="O360">
        <v>0.37997271811511735</v>
      </c>
      <c r="P360">
        <v>0.32992593196407</v>
      </c>
      <c r="Q360">
        <v>0.39808071934306599</v>
      </c>
      <c r="R360">
        <v>0.88226482876420209</v>
      </c>
      <c r="S360">
        <v>0.42883041547794754</v>
      </c>
      <c r="T360">
        <v>0.51870995219781357</v>
      </c>
      <c r="U360">
        <v>1.0382780612113505</v>
      </c>
      <c r="W360">
        <f t="shared" si="51"/>
        <v>9.9920072216264089E-16</v>
      </c>
      <c r="X360">
        <f t="shared" si="52"/>
        <v>-9.2255564479848062E-2</v>
      </c>
      <c r="Y360">
        <f t="shared" si="53"/>
        <v>-7.8914205564779127E-2</v>
      </c>
      <c r="Z360">
        <f t="shared" si="54"/>
        <v>4.1117734104218651E-2</v>
      </c>
      <c r="AA360">
        <f t="shared" si="55"/>
        <v>0</v>
      </c>
      <c r="AB360">
        <f t="shared" si="56"/>
        <v>1.4018259436099911E-3</v>
      </c>
      <c r="AC360">
        <f t="shared" si="57"/>
        <v>-0.67308936937627806</v>
      </c>
      <c r="AD360">
        <f t="shared" si="58"/>
        <v>4.4408920985006262E-16</v>
      </c>
      <c r="AE360">
        <f t="shared" si="59"/>
        <v>8.8073783814845985E-4</v>
      </c>
      <c r="AF360">
        <f t="shared" si="60"/>
        <v>-1.0382780466325729</v>
      </c>
    </row>
    <row r="361" spans="1:32" x14ac:dyDescent="0.25">
      <c r="A361">
        <v>0.75994542550266897</v>
      </c>
      <c r="B361">
        <v>0.28962755209067498</v>
      </c>
      <c r="C361">
        <v>0.63721751650880798</v>
      </c>
      <c r="D361">
        <v>0.421090452219336</v>
      </c>
      <c r="E361">
        <v>0.32992593196407</v>
      </c>
      <c r="F361">
        <v>1.210824935489E-8</v>
      </c>
      <c r="G361">
        <v>0.20917545938792401</v>
      </c>
      <c r="H361">
        <v>0.42883041547794798</v>
      </c>
      <c r="I361">
        <v>1.2112882975509999E-8</v>
      </c>
      <c r="J361">
        <v>1.4578777570250001E-8</v>
      </c>
      <c r="L361">
        <v>0.75994542550266797</v>
      </c>
      <c r="M361">
        <v>0.28962755330465023</v>
      </c>
      <c r="N361">
        <v>0.71613172207358711</v>
      </c>
      <c r="O361">
        <v>0.37997271811511735</v>
      </c>
      <c r="P361">
        <v>0.32992593196407</v>
      </c>
      <c r="Q361">
        <v>1.2065760244224201E-8</v>
      </c>
      <c r="R361">
        <v>1.4470721297646645E-8</v>
      </c>
      <c r="S361">
        <v>0.42883041547794754</v>
      </c>
      <c r="T361">
        <v>1.208278060247112E-8</v>
      </c>
      <c r="U361">
        <v>1.448000306193047E-8</v>
      </c>
      <c r="W361">
        <f t="shared" si="51"/>
        <v>9.9920072216264089E-16</v>
      </c>
      <c r="X361">
        <f t="shared" si="52"/>
        <v>-1.2139752536555193E-9</v>
      </c>
      <c r="Y361">
        <f t="shared" si="53"/>
        <v>-7.8914205564779127E-2</v>
      </c>
      <c r="Z361">
        <f t="shared" si="54"/>
        <v>4.1117734104218651E-2</v>
      </c>
      <c r="AA361">
        <f t="shared" si="55"/>
        <v>0</v>
      </c>
      <c r="AB361">
        <f t="shared" si="56"/>
        <v>4.2489110665799216E-11</v>
      </c>
      <c r="AC361">
        <f t="shared" si="57"/>
        <v>0.20917544491720272</v>
      </c>
      <c r="AD361">
        <f t="shared" si="58"/>
        <v>4.4408920985006262E-16</v>
      </c>
      <c r="AE361">
        <f t="shared" si="59"/>
        <v>3.0102373038878909E-11</v>
      </c>
      <c r="AF361">
        <f t="shared" si="60"/>
        <v>9.8774508319530154E-11</v>
      </c>
    </row>
    <row r="362" spans="1:32" x14ac:dyDescent="0.25">
      <c r="A362">
        <v>0.75994542550266897</v>
      </c>
      <c r="B362">
        <v>0.28962755209067498</v>
      </c>
      <c r="C362">
        <v>0.63721751650880798</v>
      </c>
      <c r="D362">
        <v>0.44293192229475298</v>
      </c>
      <c r="E362">
        <v>0.32992593196407</v>
      </c>
      <c r="F362">
        <v>1.210824935489E-8</v>
      </c>
      <c r="G362">
        <v>0.20917545938792401</v>
      </c>
      <c r="H362">
        <v>0.42883041547794798</v>
      </c>
      <c r="I362">
        <v>1.2112882975509999E-8</v>
      </c>
      <c r="J362">
        <v>1.4578777570250001E-8</v>
      </c>
      <c r="L362">
        <v>0.75994542550266797</v>
      </c>
      <c r="M362">
        <v>0.28962755330465023</v>
      </c>
      <c r="N362">
        <v>0.71613172207358711</v>
      </c>
      <c r="O362">
        <v>0.37997271811511735</v>
      </c>
      <c r="P362">
        <v>0.32992593196407</v>
      </c>
      <c r="Q362">
        <v>1.2065760244224201E-8</v>
      </c>
      <c r="R362">
        <v>1.4470721297646645E-8</v>
      </c>
      <c r="S362">
        <v>0.42883041547794754</v>
      </c>
      <c r="T362">
        <v>1.208278060247112E-8</v>
      </c>
      <c r="U362">
        <v>1.448000306193047E-8</v>
      </c>
      <c r="W362">
        <f t="shared" si="51"/>
        <v>9.9920072216264089E-16</v>
      </c>
      <c r="X362">
        <f t="shared" si="52"/>
        <v>-1.2139752536555193E-9</v>
      </c>
      <c r="Y362">
        <f t="shared" si="53"/>
        <v>-7.8914205564779127E-2</v>
      </c>
      <c r="Z362">
        <f t="shared" si="54"/>
        <v>6.2959204179635631E-2</v>
      </c>
      <c r="AA362">
        <f t="shared" si="55"/>
        <v>0</v>
      </c>
      <c r="AB362">
        <f t="shared" si="56"/>
        <v>4.2489110665799216E-11</v>
      </c>
      <c r="AC362">
        <f t="shared" si="57"/>
        <v>0.20917544491720272</v>
      </c>
      <c r="AD362">
        <f t="shared" si="58"/>
        <v>4.4408920985006262E-16</v>
      </c>
      <c r="AE362">
        <f t="shared" si="59"/>
        <v>3.0102373038878909E-11</v>
      </c>
      <c r="AF362">
        <f t="shared" si="60"/>
        <v>9.8774508319530154E-11</v>
      </c>
    </row>
    <row r="363" spans="1:32" x14ac:dyDescent="0.25">
      <c r="A363">
        <v>0.75994542550266897</v>
      </c>
      <c r="B363">
        <v>0.28962755209067498</v>
      </c>
      <c r="C363">
        <v>0.63721751650880798</v>
      </c>
      <c r="D363">
        <v>0.44293192229475298</v>
      </c>
      <c r="E363">
        <v>0.32992593196407</v>
      </c>
      <c r="F363">
        <v>0.39948254528667598</v>
      </c>
      <c r="G363">
        <v>0.37744473132404899</v>
      </c>
      <c r="H363">
        <v>0.42883041547794798</v>
      </c>
      <c r="I363">
        <v>0.51959069003596203</v>
      </c>
      <c r="J363">
        <v>0.62540544021500899</v>
      </c>
      <c r="L363">
        <v>0.75994542550266797</v>
      </c>
      <c r="M363">
        <v>0.38188311657052304</v>
      </c>
      <c r="N363">
        <v>0.71613172207358711</v>
      </c>
      <c r="O363">
        <v>0.37997271811511735</v>
      </c>
      <c r="P363">
        <v>0.32992593196407</v>
      </c>
      <c r="Q363">
        <v>0.39808071934306599</v>
      </c>
      <c r="R363">
        <v>0.88226482876420209</v>
      </c>
      <c r="S363">
        <v>0.42883041547794754</v>
      </c>
      <c r="T363">
        <v>0.51870995219781357</v>
      </c>
      <c r="U363">
        <v>1.0382780612113505</v>
      </c>
      <c r="W363">
        <f t="shared" si="51"/>
        <v>9.9920072216264089E-16</v>
      </c>
      <c r="X363">
        <f t="shared" si="52"/>
        <v>-9.2255564479848062E-2</v>
      </c>
      <c r="Y363">
        <f t="shared" si="53"/>
        <v>-7.8914205564779127E-2</v>
      </c>
      <c r="Z363">
        <f t="shared" si="54"/>
        <v>6.2959204179635631E-2</v>
      </c>
      <c r="AA363">
        <f t="shared" si="55"/>
        <v>0</v>
      </c>
      <c r="AB363">
        <f t="shared" si="56"/>
        <v>1.4018259436099911E-3</v>
      </c>
      <c r="AC363">
        <f t="shared" si="57"/>
        <v>-0.5048200974401531</v>
      </c>
      <c r="AD363">
        <f t="shared" si="58"/>
        <v>4.4408920985006262E-16</v>
      </c>
      <c r="AE363">
        <f t="shared" si="59"/>
        <v>8.8073783814845985E-4</v>
      </c>
      <c r="AF363">
        <f t="shared" si="60"/>
        <v>-0.41287262099634148</v>
      </c>
    </row>
    <row r="364" spans="1:32" x14ac:dyDescent="0.25">
      <c r="A364">
        <v>0.759943432638016</v>
      </c>
      <c r="B364">
        <v>0.28962755209067498</v>
      </c>
      <c r="C364">
        <v>0.63721608187158696</v>
      </c>
      <c r="D364">
        <v>0.44293192229475298</v>
      </c>
      <c r="E364">
        <v>0.32992593196407</v>
      </c>
      <c r="F364">
        <v>0.39948254528667598</v>
      </c>
      <c r="G364">
        <v>0.37744473132404899</v>
      </c>
      <c r="H364">
        <v>0.42882995711907701</v>
      </c>
      <c r="I364">
        <v>0.51959013412019495</v>
      </c>
      <c r="J364">
        <v>0.62540477094980795</v>
      </c>
      <c r="L364">
        <v>0.759943432638014</v>
      </c>
      <c r="M364">
        <v>0.38188287464150095</v>
      </c>
      <c r="N364">
        <v>0.71612992849539858</v>
      </c>
      <c r="O364">
        <v>0.37997172168279036</v>
      </c>
      <c r="P364">
        <v>0.32992593196407</v>
      </c>
      <c r="Q364">
        <v>0.39808071934306599</v>
      </c>
      <c r="R364">
        <v>0.88226295259866405</v>
      </c>
      <c r="S364">
        <v>0.42882995711907712</v>
      </c>
      <c r="T364">
        <v>0.51870939576106267</v>
      </c>
      <c r="U364">
        <v>1.0382754634436826</v>
      </c>
      <c r="W364">
        <f t="shared" si="51"/>
        <v>1.9984014443252818E-15</v>
      </c>
      <c r="X364">
        <f t="shared" si="52"/>
        <v>-9.2255322550825969E-2</v>
      </c>
      <c r="Y364">
        <f t="shared" si="53"/>
        <v>-7.8913846623811623E-2</v>
      </c>
      <c r="Z364">
        <f t="shared" si="54"/>
        <v>6.2960200611962613E-2</v>
      </c>
      <c r="AA364">
        <f t="shared" si="55"/>
        <v>0</v>
      </c>
      <c r="AB364">
        <f t="shared" si="56"/>
        <v>1.4018259436099911E-3</v>
      </c>
      <c r="AC364">
        <f t="shared" si="57"/>
        <v>-0.50481822127461506</v>
      </c>
      <c r="AD364">
        <f t="shared" si="58"/>
        <v>0</v>
      </c>
      <c r="AE364">
        <f t="shared" si="59"/>
        <v>8.807383591322715E-4</v>
      </c>
      <c r="AF364">
        <f t="shared" si="60"/>
        <v>-0.41287069249387465</v>
      </c>
    </row>
    <row r="365" spans="1:32" x14ac:dyDescent="0.25">
      <c r="A365">
        <v>0.759943432638016</v>
      </c>
      <c r="B365">
        <v>0.28962755209067498</v>
      </c>
      <c r="C365">
        <v>0.63721608187158696</v>
      </c>
      <c r="D365">
        <v>0.44293192229475298</v>
      </c>
      <c r="E365">
        <v>0.32992593196407</v>
      </c>
      <c r="F365">
        <v>0.39948254528667598</v>
      </c>
      <c r="G365">
        <v>0.37744473132404899</v>
      </c>
      <c r="H365">
        <v>0.42882995711907701</v>
      </c>
      <c r="I365">
        <v>0.51959013412019495</v>
      </c>
      <c r="J365">
        <v>0.62540477094980795</v>
      </c>
      <c r="L365">
        <v>0.759943432638014</v>
      </c>
      <c r="M365">
        <v>0.38188287464150095</v>
      </c>
      <c r="N365">
        <v>0.71612992849539858</v>
      </c>
      <c r="O365">
        <v>0.37997172168279036</v>
      </c>
      <c r="P365">
        <v>0.32992593196407</v>
      </c>
      <c r="Q365">
        <v>0.39808071934306599</v>
      </c>
      <c r="R365">
        <v>0.88226295259866405</v>
      </c>
      <c r="S365">
        <v>0.42882995711907712</v>
      </c>
      <c r="T365">
        <v>0.51870939576106267</v>
      </c>
      <c r="U365">
        <v>1.0382754634436826</v>
      </c>
      <c r="W365">
        <f t="shared" si="51"/>
        <v>1.9984014443252818E-15</v>
      </c>
      <c r="X365">
        <f t="shared" si="52"/>
        <v>-9.2255322550825969E-2</v>
      </c>
      <c r="Y365">
        <f t="shared" si="53"/>
        <v>-7.8913846623811623E-2</v>
      </c>
      <c r="Z365">
        <f t="shared" si="54"/>
        <v>6.2960200611962613E-2</v>
      </c>
      <c r="AA365">
        <f t="shared" si="55"/>
        <v>0</v>
      </c>
      <c r="AB365">
        <f t="shared" si="56"/>
        <v>1.4018259436099911E-3</v>
      </c>
      <c r="AC365">
        <f t="shared" si="57"/>
        <v>-0.50481822127461506</v>
      </c>
      <c r="AD365">
        <f t="shared" si="58"/>
        <v>0</v>
      </c>
      <c r="AE365">
        <f t="shared" si="59"/>
        <v>8.807383591322715E-4</v>
      </c>
      <c r="AF365">
        <f t="shared" si="60"/>
        <v>-0.41287069249387465</v>
      </c>
    </row>
    <row r="366" spans="1:32" x14ac:dyDescent="0.25">
      <c r="A366">
        <v>0.83277525514184803</v>
      </c>
      <c r="B366">
        <v>0.28962732691856502</v>
      </c>
      <c r="C366">
        <v>0.68964668902501403</v>
      </c>
      <c r="D366">
        <v>0.44293192229475298</v>
      </c>
      <c r="E366">
        <v>0.32992568699244801</v>
      </c>
      <c r="F366">
        <v>0.39948224866892801</v>
      </c>
      <c r="G366">
        <v>0.37744444375898301</v>
      </c>
      <c r="H366">
        <v>0.44558108766680998</v>
      </c>
      <c r="I366">
        <v>0.53990656818844496</v>
      </c>
      <c r="J366">
        <v>0.64986366055613898</v>
      </c>
      <c r="L366">
        <v>0.83277525514184503</v>
      </c>
      <c r="M366">
        <v>0.39072425923728027</v>
      </c>
      <c r="N366">
        <v>0.78167854372972334</v>
      </c>
      <c r="O366">
        <v>0.41638763293470588</v>
      </c>
      <c r="P366">
        <v>0.32992568699244801</v>
      </c>
      <c r="Q366">
        <v>0.39808042376618102</v>
      </c>
      <c r="R366">
        <v>0.95082973077253974</v>
      </c>
      <c r="S366">
        <v>0.44558108766680937</v>
      </c>
      <c r="T366">
        <v>0.53904487063300621</v>
      </c>
      <c r="U366">
        <v>1.13321421549229</v>
      </c>
      <c r="W366">
        <f t="shared" si="51"/>
        <v>2.9976021664879227E-15</v>
      </c>
      <c r="X366">
        <f t="shared" si="52"/>
        <v>-0.10109693231871525</v>
      </c>
      <c r="Y366">
        <f t="shared" si="53"/>
        <v>-9.2031854704709315E-2</v>
      </c>
      <c r="Z366">
        <f t="shared" si="54"/>
        <v>2.6544289360047102E-2</v>
      </c>
      <c r="AA366">
        <f t="shared" si="55"/>
        <v>0</v>
      </c>
      <c r="AB366">
        <f t="shared" si="56"/>
        <v>1.4018249027469842E-3</v>
      </c>
      <c r="AC366">
        <f t="shared" si="57"/>
        <v>-0.57338528701355673</v>
      </c>
      <c r="AD366">
        <f t="shared" si="58"/>
        <v>6.106226635438361E-16</v>
      </c>
      <c r="AE366">
        <f t="shared" si="59"/>
        <v>8.6169755543874516E-4</v>
      </c>
      <c r="AF366">
        <f t="shared" si="60"/>
        <v>-0.48335055493615098</v>
      </c>
    </row>
    <row r="367" spans="1:32" x14ac:dyDescent="0.25">
      <c r="A367">
        <v>0.83277525514184803</v>
      </c>
      <c r="B367">
        <v>0.28962732691856502</v>
      </c>
      <c r="C367">
        <v>0.68964668902501403</v>
      </c>
      <c r="D367">
        <v>0.44293192229475298</v>
      </c>
      <c r="E367">
        <v>0.32992568699244801</v>
      </c>
      <c r="F367">
        <v>0.39948224866892801</v>
      </c>
      <c r="G367">
        <v>0.20917529676362201</v>
      </c>
      <c r="H367">
        <v>0.44558108766680998</v>
      </c>
      <c r="I367">
        <v>0.53990656818844496</v>
      </c>
      <c r="J367">
        <v>1.4578777570250001E-8</v>
      </c>
      <c r="L367">
        <v>0.83277525514184503</v>
      </c>
      <c r="M367">
        <v>0.39072425923728027</v>
      </c>
      <c r="N367">
        <v>0.78167854372972334</v>
      </c>
      <c r="O367">
        <v>0.41638763293470588</v>
      </c>
      <c r="P367">
        <v>0.32992568699244801</v>
      </c>
      <c r="Q367">
        <v>0.39808042376618102</v>
      </c>
      <c r="R367">
        <v>0.95082973077253974</v>
      </c>
      <c r="S367">
        <v>0.44558108766680937</v>
      </c>
      <c r="T367">
        <v>0.53904487063300621</v>
      </c>
      <c r="U367">
        <v>1.13321421549229</v>
      </c>
      <c r="W367">
        <f t="shared" si="51"/>
        <v>2.9976021664879227E-15</v>
      </c>
      <c r="X367">
        <f t="shared" si="52"/>
        <v>-0.10109693231871525</v>
      </c>
      <c r="Y367">
        <f t="shared" si="53"/>
        <v>-9.2031854704709315E-2</v>
      </c>
      <c r="Z367">
        <f t="shared" si="54"/>
        <v>2.6544289360047102E-2</v>
      </c>
      <c r="AA367">
        <f t="shared" si="55"/>
        <v>0</v>
      </c>
      <c r="AB367">
        <f t="shared" si="56"/>
        <v>1.4018249027469842E-3</v>
      </c>
      <c r="AC367">
        <f t="shared" si="57"/>
        <v>-0.74165443400891773</v>
      </c>
      <c r="AD367">
        <f t="shared" si="58"/>
        <v>6.106226635438361E-16</v>
      </c>
      <c r="AE367">
        <f t="shared" si="59"/>
        <v>8.6169755543874516E-4</v>
      </c>
      <c r="AF367">
        <f t="shared" si="60"/>
        <v>-1.1332142009135124</v>
      </c>
    </row>
    <row r="368" spans="1:32" x14ac:dyDescent="0.25">
      <c r="A368" t="s">
        <v>37</v>
      </c>
      <c r="B368" t="s">
        <v>37</v>
      </c>
      <c r="C368" t="s">
        <v>37</v>
      </c>
      <c r="D368" t="s">
        <v>37</v>
      </c>
      <c r="E368" t="s">
        <v>37</v>
      </c>
      <c r="F368" t="s">
        <v>37</v>
      </c>
      <c r="G368" t="s">
        <v>37</v>
      </c>
      <c r="H368" t="s">
        <v>37</v>
      </c>
      <c r="I368" t="s">
        <v>37</v>
      </c>
      <c r="J368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TKK 2022</vt:lpstr>
      <vt:lpstr>help sheet</vt:lpstr>
      <vt:lpstr>c constant values </vt:lpstr>
      <vt:lpstr>GRAPHS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2020-11-14T16:21:34Z</dcterms:created>
  <dcterms:modified xsi:type="dcterms:W3CDTF">2022-01-11T15:03:54Z</dcterms:modified>
</cp:coreProperties>
</file>